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michaelbrenner/Downloads/"/>
    </mc:Choice>
  </mc:AlternateContent>
  <xr:revisionPtr revIDLastSave="0" documentId="13_ncr:1_{3F3E40DB-5736-0C49-9F8C-E18515EDBCD5}" xr6:coauthVersionLast="47" xr6:coauthVersionMax="47" xr10:uidLastSave="{00000000-0000-0000-0000-000000000000}"/>
  <workbookProtection workbookAlgorithmName="SHA-512" workbookHashValue="sLUOkmUDF7/KQW712Uy7q66QRzIBi81VnCIZb9U8nSbci61AD2sjmQsPYVD8NafgqTCtGxdbI9YyZRQbyAaqIQ==" workbookSaltValue="z4lpk7z7HI5tBt0KHWbaZw==" workbookSpinCount="100000" lockStructure="1"/>
  <bookViews>
    <workbookView xWindow="19040" yWindow="3840" windowWidth="39500" windowHeight="26740" xr2:uid="{00000000-000D-0000-FFFF-FFFF00000000}"/>
  </bookViews>
  <sheets>
    <sheet name="1. Einleitung" sheetId="1" r:id="rId1"/>
    <sheet name="2. Prozessumfang und Ziele" sheetId="2" r:id="rId2"/>
    <sheet name="3. Prozessbewertung" sheetId="3" r:id="rId3"/>
    <sheet name="4. Prozessreife-Ergebnis" sheetId="4" r:id="rId4"/>
    <sheet name="ResultsProcessing" sheetId="5" state="hidden" r:id="rId5"/>
    <sheet name="Sources" sheetId="6" state="hidden" r:id="rId6"/>
  </sheets>
  <definedNames>
    <definedName name="_xlnm._FilterDatabase" localSheetId="2" hidden="1">'3. Prozessbewertung'!$A$3:$U$260</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0" i="5" l="1"/>
  <c r="E29" i="5"/>
  <c r="E28" i="5"/>
  <c r="E27" i="5"/>
  <c r="N255" i="3"/>
  <c r="N260" i="3" s="1"/>
  <c r="N237" i="3"/>
  <c r="N238" i="3" s="1"/>
  <c r="N216" i="3"/>
  <c r="N231" i="3" s="1"/>
  <c r="N198" i="3"/>
  <c r="N212" i="3" s="1"/>
  <c r="N186" i="3"/>
  <c r="N197" i="3"/>
  <c r="N165" i="3"/>
  <c r="N177" i="3" s="1"/>
  <c r="N153" i="3"/>
  <c r="N163" i="3"/>
  <c r="N135" i="3"/>
  <c r="N137" i="3" s="1"/>
  <c r="N120" i="3"/>
  <c r="N129" i="3"/>
  <c r="N108" i="3"/>
  <c r="N119" i="3" s="1"/>
  <c r="N96" i="3"/>
  <c r="N107" i="3"/>
  <c r="N87" i="3"/>
  <c r="N90" i="3" s="1"/>
  <c r="N69" i="3"/>
  <c r="N83" i="3"/>
  <c r="N54" i="3"/>
  <c r="N58" i="3" s="1"/>
  <c r="N47" i="3"/>
  <c r="N51" i="3"/>
  <c r="N41" i="3"/>
  <c r="N44" i="3" s="1"/>
  <c r="N35" i="3"/>
  <c r="N36" i="3"/>
  <c r="N39" i="3"/>
  <c r="N26" i="3"/>
  <c r="N31" i="3" s="1"/>
  <c r="N23" i="3"/>
  <c r="N25" i="3" s="1"/>
  <c r="N24" i="3"/>
  <c r="N11" i="3"/>
  <c r="N18" i="3" s="1"/>
  <c r="N5" i="3"/>
  <c r="N10" i="3"/>
  <c r="N233" i="3"/>
  <c r="N227" i="3"/>
  <c r="N217" i="3"/>
  <c r="N50" i="3"/>
  <c r="N115" i="3"/>
  <c r="N103" i="3"/>
  <c r="N20" i="3"/>
  <c r="N6" i="3"/>
  <c r="N188" i="3"/>
  <c r="N117" i="3"/>
  <c r="N123" i="3"/>
  <c r="N193" i="3"/>
  <c r="N71" i="3"/>
  <c r="N131" i="3"/>
  <c r="N243" i="3"/>
  <c r="N235" i="3"/>
  <c r="N104" i="3"/>
  <c r="N164" i="3"/>
  <c r="N219" i="3"/>
  <c r="N48" i="3"/>
  <c r="N101" i="3"/>
  <c r="N155" i="3"/>
  <c r="N225" i="3"/>
  <c r="N7" i="3"/>
  <c r="N75" i="3"/>
  <c r="N125" i="3"/>
  <c r="N133" i="3"/>
  <c r="N189" i="3"/>
  <c r="N195" i="3"/>
  <c r="N8" i="3"/>
  <c r="N67" i="3"/>
  <c r="N79" i="3"/>
  <c r="N132" i="3"/>
  <c r="N127" i="3"/>
  <c r="N194" i="3"/>
  <c r="N191" i="3"/>
  <c r="N196" i="3"/>
  <c r="N9" i="3"/>
  <c r="N84" i="3"/>
  <c r="N121" i="3"/>
  <c r="N187" i="3"/>
  <c r="N192" i="3"/>
  <c r="N38" i="3"/>
  <c r="N207" i="3"/>
  <c r="N52" i="3"/>
  <c r="N97" i="3"/>
  <c r="N105" i="3"/>
  <c r="N159" i="3"/>
  <c r="N221" i="3"/>
  <c r="N229" i="3"/>
  <c r="N99" i="3"/>
  <c r="N236" i="3"/>
  <c r="N223" i="3"/>
  <c r="N14" i="3"/>
  <c r="N214" i="3"/>
  <c r="N46" i="3"/>
  <c r="N199" i="3"/>
  <c r="N215" i="3"/>
  <c r="N205" i="3"/>
  <c r="N28" i="3"/>
  <c r="N32" i="3"/>
  <c r="N40" i="3"/>
  <c r="N73" i="3"/>
  <c r="N77" i="3"/>
  <c r="N81" i="3"/>
  <c r="N85" i="3"/>
  <c r="N89" i="3"/>
  <c r="N93" i="3"/>
  <c r="N145" i="3"/>
  <c r="N157" i="3"/>
  <c r="N161" i="3"/>
  <c r="N185" i="3"/>
  <c r="N249" i="3"/>
  <c r="N253" i="3"/>
  <c r="N257" i="3"/>
  <c r="N21" i="3"/>
  <c r="N29" i="3"/>
  <c r="N33" i="3"/>
  <c r="N37" i="3"/>
  <c r="N45" i="3"/>
  <c r="N49" i="3"/>
  <c r="N66" i="3"/>
  <c r="N70" i="3"/>
  <c r="N74" i="3"/>
  <c r="N78" i="3"/>
  <c r="N82" i="3"/>
  <c r="N86" i="3"/>
  <c r="N98" i="3"/>
  <c r="N102" i="3"/>
  <c r="N106" i="3"/>
  <c r="N122" i="3"/>
  <c r="N126" i="3"/>
  <c r="N130" i="3"/>
  <c r="N134" i="3"/>
  <c r="N146" i="3"/>
  <c r="N150" i="3"/>
  <c r="N154" i="3"/>
  <c r="N158" i="3"/>
  <c r="N162" i="3"/>
  <c r="N190" i="3"/>
  <c r="N206" i="3"/>
  <c r="N218" i="3"/>
  <c r="N222" i="3"/>
  <c r="N226" i="3"/>
  <c r="N230" i="3"/>
  <c r="N234" i="3"/>
  <c r="N242" i="3"/>
  <c r="N254" i="3"/>
  <c r="N258" i="3"/>
  <c r="N30" i="3"/>
  <c r="N34" i="3"/>
  <c r="N95" i="3"/>
  <c r="N151" i="3"/>
  <c r="N251" i="3"/>
  <c r="N259" i="3"/>
  <c r="N27" i="3"/>
  <c r="N68" i="3"/>
  <c r="N72" i="3"/>
  <c r="N76" i="3"/>
  <c r="N80" i="3"/>
  <c r="N100" i="3"/>
  <c r="N112" i="3"/>
  <c r="N124" i="3"/>
  <c r="N128" i="3"/>
  <c r="N140" i="3"/>
  <c r="N144" i="3"/>
  <c r="N156" i="3"/>
  <c r="N160" i="3"/>
  <c r="N220" i="3"/>
  <c r="N224" i="3"/>
  <c r="N228" i="3"/>
  <c r="N232" i="3"/>
  <c r="N248" i="3"/>
  <c r="N256" i="3"/>
  <c r="D103" i="5"/>
  <c r="D102" i="5"/>
  <c r="D100" i="5"/>
  <c r="D99" i="5"/>
  <c r="D98" i="5"/>
  <c r="D97" i="5"/>
  <c r="D96" i="5"/>
  <c r="D95" i="5"/>
  <c r="D94" i="5"/>
  <c r="D93" i="5"/>
  <c r="D91" i="5"/>
  <c r="D90" i="5"/>
  <c r="D89" i="5"/>
  <c r="D88" i="5"/>
  <c r="D87" i="5"/>
  <c r="D86" i="5"/>
  <c r="D85" i="5"/>
  <c r="D84" i="5"/>
  <c r="D83" i="5"/>
  <c r="D82" i="5"/>
  <c r="D81" i="5"/>
  <c r="D80" i="5"/>
  <c r="D79" i="5"/>
  <c r="D78" i="5"/>
  <c r="D77" i="5"/>
  <c r="D61" i="5"/>
  <c r="D57" i="5"/>
  <c r="D108" i="5"/>
  <c r="D107" i="5"/>
  <c r="D106" i="5"/>
  <c r="D105" i="5"/>
  <c r="D104" i="5"/>
  <c r="D101" i="5"/>
  <c r="D92" i="5"/>
  <c r="D76" i="5"/>
  <c r="D75" i="5"/>
  <c r="D74" i="5"/>
  <c r="D73" i="5"/>
  <c r="D72" i="5"/>
  <c r="D71" i="5"/>
  <c r="D70" i="5"/>
  <c r="D69" i="5"/>
  <c r="D68" i="5"/>
  <c r="D67" i="5"/>
  <c r="D66" i="5"/>
  <c r="D65" i="5"/>
  <c r="D64" i="5"/>
  <c r="D63" i="5"/>
  <c r="D62" i="5"/>
  <c r="D60" i="5"/>
  <c r="D59" i="5"/>
  <c r="D58"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C108" i="5"/>
  <c r="G90" i="4" s="1"/>
  <c r="C107" i="5"/>
  <c r="H89" i="4" s="1"/>
  <c r="C106" i="5"/>
  <c r="E88" i="4" s="1"/>
  <c r="C105" i="5"/>
  <c r="H87" i="4" s="1"/>
  <c r="C104" i="5"/>
  <c r="G86" i="4" s="1"/>
  <c r="C103" i="5"/>
  <c r="H85" i="4" s="1"/>
  <c r="C102" i="5"/>
  <c r="G84" i="4" s="1"/>
  <c r="C101" i="5"/>
  <c r="E83" i="4" s="1"/>
  <c r="C100" i="5"/>
  <c r="H82" i="4" s="1"/>
  <c r="C99" i="5"/>
  <c r="H81" i="4" s="1"/>
  <c r="C98" i="5"/>
  <c r="H80" i="4" s="1"/>
  <c r="C97" i="5"/>
  <c r="E79" i="4" s="1"/>
  <c r="C96" i="5"/>
  <c r="F78" i="4" s="1"/>
  <c r="C95" i="5"/>
  <c r="G77" i="4" s="1"/>
  <c r="C94" i="5"/>
  <c r="E76" i="4" s="1"/>
  <c r="C93" i="5"/>
  <c r="F75" i="4" s="1"/>
  <c r="C92" i="5"/>
  <c r="H74" i="4" s="1"/>
  <c r="C91" i="5"/>
  <c r="H73" i="4" s="1"/>
  <c r="C90" i="5"/>
  <c r="H72" i="4" s="1"/>
  <c r="C89" i="5"/>
  <c r="E71" i="4" s="1"/>
  <c r="C88" i="5"/>
  <c r="E70" i="4" s="1"/>
  <c r="C87" i="5"/>
  <c r="H69" i="4" s="1"/>
  <c r="C86" i="5"/>
  <c r="H68" i="4" s="1"/>
  <c r="C85" i="5"/>
  <c r="F67" i="4" s="1"/>
  <c r="C84" i="5"/>
  <c r="E66" i="4" s="1"/>
  <c r="C83" i="5"/>
  <c r="H65" i="4" s="1"/>
  <c r="C82" i="5"/>
  <c r="H64" i="4" s="1"/>
  <c r="C81" i="5"/>
  <c r="E63" i="4" s="1"/>
  <c r="C80" i="5"/>
  <c r="G62" i="4" s="1"/>
  <c r="C79" i="5"/>
  <c r="H61" i="4" s="1"/>
  <c r="C78" i="5"/>
  <c r="H60" i="4" s="1"/>
  <c r="C77" i="5"/>
  <c r="E59" i="4" s="1"/>
  <c r="C76" i="5"/>
  <c r="H58" i="4" s="1"/>
  <c r="C75" i="5"/>
  <c r="H57" i="4" s="1"/>
  <c r="C74" i="5"/>
  <c r="H56" i="4" s="1"/>
  <c r="C73" i="5"/>
  <c r="G55" i="4" s="1"/>
  <c r="C72" i="5"/>
  <c r="H54" i="4" s="1"/>
  <c r="C71" i="5"/>
  <c r="C70" i="5"/>
  <c r="H52" i="4" s="1"/>
  <c r="C69" i="5"/>
  <c r="E51" i="4" s="1"/>
  <c r="C68" i="5"/>
  <c r="F50" i="4" s="1"/>
  <c r="C67" i="5"/>
  <c r="F49" i="4" s="1"/>
  <c r="C66" i="5"/>
  <c r="H48" i="4" s="1"/>
  <c r="C65" i="5"/>
  <c r="G47" i="4" s="1"/>
  <c r="C64" i="5"/>
  <c r="H46" i="4" s="1"/>
  <c r="C63" i="5"/>
  <c r="H45" i="4" s="1"/>
  <c r="C62" i="5"/>
  <c r="G44" i="4" s="1"/>
  <c r="C61" i="5"/>
  <c r="H43" i="4" s="1"/>
  <c r="C60" i="5"/>
  <c r="H42" i="4" s="1"/>
  <c r="C59" i="5"/>
  <c r="F41" i="4" s="1"/>
  <c r="C58" i="5"/>
  <c r="H40" i="4" s="1"/>
  <c r="C57" i="5"/>
  <c r="G39" i="4" s="1"/>
  <c r="C56" i="5"/>
  <c r="H38" i="4" s="1"/>
  <c r="C55" i="5"/>
  <c r="E37" i="4" s="1"/>
  <c r="C54" i="5"/>
  <c r="H36" i="4" s="1"/>
  <c r="C53" i="5"/>
  <c r="C52" i="5"/>
  <c r="H34" i="4" s="1"/>
  <c r="C51" i="5"/>
  <c r="E33" i="4" s="1"/>
  <c r="C50" i="5"/>
  <c r="H32" i="4" s="1"/>
  <c r="C49" i="5"/>
  <c r="G31" i="4" s="1"/>
  <c r="C48" i="5"/>
  <c r="H30" i="4" s="1"/>
  <c r="C47" i="5"/>
  <c r="F29" i="4" s="1"/>
  <c r="C46" i="5"/>
  <c r="H28" i="4" s="1"/>
  <c r="C45" i="5"/>
  <c r="F27" i="4" s="1"/>
  <c r="C44" i="5"/>
  <c r="G26" i="4" s="1"/>
  <c r="C43" i="5"/>
  <c r="F25" i="4" s="1"/>
  <c r="C42" i="5"/>
  <c r="H24" i="4" s="1"/>
  <c r="C41" i="5"/>
  <c r="H23" i="4" s="1"/>
  <c r="C40" i="5"/>
  <c r="F22" i="4" s="1"/>
  <c r="C39" i="5"/>
  <c r="E21" i="4" s="1"/>
  <c r="C38" i="5"/>
  <c r="F20" i="4" s="1"/>
  <c r="C37" i="5"/>
  <c r="F19" i="4" s="1"/>
  <c r="C36" i="5"/>
  <c r="H18" i="4" s="1"/>
  <c r="C35" i="5"/>
  <c r="G17" i="4" s="1"/>
  <c r="C34" i="5"/>
  <c r="H16" i="4" s="1"/>
  <c r="C33" i="5"/>
  <c r="E15" i="4" s="1"/>
  <c r="C32" i="5"/>
  <c r="H14" i="4" s="1"/>
  <c r="C31" i="5"/>
  <c r="H13" i="4" s="1"/>
  <c r="C30" i="5"/>
  <c r="E12" i="4" s="1"/>
  <c r="C29" i="5"/>
  <c r="F11" i="4" s="1"/>
  <c r="C28" i="5"/>
  <c r="G10" i="4" s="1"/>
  <c r="C27" i="5"/>
  <c r="E9" i="4" s="1"/>
  <c r="C26" i="5"/>
  <c r="E8" i="4" s="1"/>
  <c r="C25" i="5"/>
  <c r="G7" i="4" s="1"/>
  <c r="C24" i="5"/>
  <c r="H6" i="4" s="1"/>
  <c r="H30" i="5"/>
  <c r="E37" i="5"/>
  <c r="F37" i="5" s="1"/>
  <c r="E36" i="5"/>
  <c r="E35" i="5"/>
  <c r="G35" i="5" s="1"/>
  <c r="E34" i="5"/>
  <c r="E33" i="5"/>
  <c r="G33" i="5" s="1"/>
  <c r="E32" i="5"/>
  <c r="I32" i="5" s="1"/>
  <c r="E31" i="5"/>
  <c r="H31" i="5" s="1"/>
  <c r="F29" i="5"/>
  <c r="H28" i="5"/>
  <c r="H27" i="5"/>
  <c r="E26" i="5"/>
  <c r="I26" i="5" s="1"/>
  <c r="E25" i="5"/>
  <c r="G25" i="5" s="1"/>
  <c r="E24" i="5"/>
  <c r="I24" i="5" s="1"/>
  <c r="C7" i="5"/>
  <c r="C18" i="4" s="1"/>
  <c r="C6" i="5"/>
  <c r="C16" i="4" s="1"/>
  <c r="C5" i="5"/>
  <c r="C13" i="4" s="1"/>
  <c r="C4" i="5"/>
  <c r="C12" i="4" s="1"/>
  <c r="C3" i="5"/>
  <c r="C8" i="4" s="1"/>
  <c r="C2" i="5"/>
  <c r="C6" i="4" s="1"/>
  <c r="E38" i="5"/>
  <c r="G38" i="5" s="1"/>
  <c r="J20" i="4"/>
  <c r="E39" i="5"/>
  <c r="E40" i="5"/>
  <c r="J22" i="4"/>
  <c r="E41" i="5"/>
  <c r="J23" i="4"/>
  <c r="E42" i="5"/>
  <c r="F42" i="5" s="1"/>
  <c r="J24" i="4"/>
  <c r="E43" i="5"/>
  <c r="E44" i="5"/>
  <c r="J26" i="4"/>
  <c r="E45" i="5"/>
  <c r="J27" i="4"/>
  <c r="E46" i="5"/>
  <c r="I46" i="5" s="1"/>
  <c r="J28" i="4"/>
  <c r="E47" i="5"/>
  <c r="E48" i="5"/>
  <c r="J30" i="4"/>
  <c r="E49" i="5"/>
  <c r="J31" i="4"/>
  <c r="E50" i="5"/>
  <c r="H50" i="5" s="1"/>
  <c r="J32" i="4"/>
  <c r="E51" i="5"/>
  <c r="E52" i="5"/>
  <c r="E53" i="5"/>
  <c r="E54" i="5"/>
  <c r="F54" i="5" s="1"/>
  <c r="E55" i="5"/>
  <c r="F55" i="5" s="1"/>
  <c r="E56" i="5"/>
  <c r="J38" i="4"/>
  <c r="E57" i="5"/>
  <c r="J39" i="4" s="1"/>
  <c r="E58" i="5"/>
  <c r="F58" i="5" s="1"/>
  <c r="E59" i="5"/>
  <c r="E60" i="5"/>
  <c r="G60" i="5" s="1"/>
  <c r="E61" i="5"/>
  <c r="I61" i="5" s="1"/>
  <c r="E62" i="5"/>
  <c r="F62" i="5" s="1"/>
  <c r="E63" i="5"/>
  <c r="E64" i="5"/>
  <c r="G64" i="5" s="1"/>
  <c r="E65" i="5"/>
  <c r="G65" i="5" s="1"/>
  <c r="J47" i="4"/>
  <c r="E66" i="5"/>
  <c r="F66" i="5" s="1"/>
  <c r="E67" i="5"/>
  <c r="G67" i="5" s="1"/>
  <c r="E68" i="5"/>
  <c r="E69" i="5"/>
  <c r="E70" i="5"/>
  <c r="H70" i="5" s="1"/>
  <c r="E71" i="5"/>
  <c r="E72" i="5"/>
  <c r="I72" i="5" s="1"/>
  <c r="E73" i="5"/>
  <c r="J55" i="4"/>
  <c r="E74" i="5"/>
  <c r="F74" i="5" s="1"/>
  <c r="E75" i="5"/>
  <c r="E76" i="5"/>
  <c r="E77" i="5"/>
  <c r="I77" i="5" s="1"/>
  <c r="E78" i="5"/>
  <c r="F78" i="5" s="1"/>
  <c r="E79" i="5"/>
  <c r="E80" i="5"/>
  <c r="J62" i="4" s="1"/>
  <c r="E81" i="5"/>
  <c r="F81" i="5" s="1"/>
  <c r="E82" i="5"/>
  <c r="I82" i="5" s="1"/>
  <c r="E83" i="5"/>
  <c r="E84" i="5"/>
  <c r="G84" i="5" s="1"/>
  <c r="E85" i="5"/>
  <c r="I85" i="5" s="1"/>
  <c r="E86" i="5"/>
  <c r="F86" i="5" s="1"/>
  <c r="E87" i="5"/>
  <c r="E88" i="5"/>
  <c r="J70" i="4"/>
  <c r="E89" i="5"/>
  <c r="J71" i="4" s="1"/>
  <c r="E90" i="5"/>
  <c r="F90" i="5" s="1"/>
  <c r="E91" i="5"/>
  <c r="E92" i="5"/>
  <c r="H92" i="5" s="1"/>
  <c r="E93" i="5"/>
  <c r="E94" i="5"/>
  <c r="G94" i="5" s="1"/>
  <c r="E95" i="5"/>
  <c r="H95" i="5" s="1"/>
  <c r="E96" i="5"/>
  <c r="J78" i="4" s="1"/>
  <c r="E97" i="5"/>
  <c r="J79" i="4" s="1"/>
  <c r="E98" i="5"/>
  <c r="F98" i="5" s="1"/>
  <c r="E99" i="5"/>
  <c r="H99" i="5" s="1"/>
  <c r="E100" i="5"/>
  <c r="F100" i="5" s="1"/>
  <c r="E101" i="5"/>
  <c r="I101" i="5" s="1"/>
  <c r="E102" i="5"/>
  <c r="I102" i="5" s="1"/>
  <c r="E103" i="5"/>
  <c r="E104" i="5"/>
  <c r="I104" i="5" s="1"/>
  <c r="J86" i="4"/>
  <c r="E105" i="5"/>
  <c r="H105" i="5" s="1"/>
  <c r="J87" i="4"/>
  <c r="E106" i="5"/>
  <c r="G106" i="5" s="1"/>
  <c r="E107" i="5"/>
  <c r="H107" i="5" s="1"/>
  <c r="E108" i="5"/>
  <c r="J90" i="4" s="1"/>
  <c r="B22" i="5"/>
  <c r="B89" i="4"/>
  <c r="B21" i="5"/>
  <c r="B83" i="4" s="1"/>
  <c r="B20" i="5"/>
  <c r="B76" i="4" s="1"/>
  <c r="B19" i="5"/>
  <c r="B70" i="4" s="1"/>
  <c r="B18" i="5"/>
  <c r="B66" i="4" s="1"/>
  <c r="B17" i="5"/>
  <c r="B16" i="5"/>
  <c r="B15" i="5"/>
  <c r="B49" i="4" s="1"/>
  <c r="B14" i="5"/>
  <c r="B44" i="4"/>
  <c r="B13" i="5"/>
  <c r="B40" i="4" s="1"/>
  <c r="B12" i="5"/>
  <c r="B36" i="4" s="1"/>
  <c r="B11" i="5"/>
  <c r="B33" i="4"/>
  <c r="B10" i="5"/>
  <c r="B26" i="4"/>
  <c r="B9" i="5"/>
  <c r="B22" i="4" s="1"/>
  <c r="B8" i="5"/>
  <c r="B20" i="4" s="1"/>
  <c r="B7" i="5"/>
  <c r="B6" i="5"/>
  <c r="B16" i="4" s="1"/>
  <c r="B5" i="5"/>
  <c r="B4" i="5"/>
  <c r="B3" i="5"/>
  <c r="B8" i="4"/>
  <c r="B2" i="5"/>
  <c r="B6" i="4"/>
  <c r="C22" i="5"/>
  <c r="C89" i="4" s="1"/>
  <c r="C21" i="5"/>
  <c r="C83" i="4" s="1"/>
  <c r="C20" i="5"/>
  <c r="C76" i="4" s="1"/>
  <c r="C19" i="5"/>
  <c r="C70" i="4"/>
  <c r="C18" i="5"/>
  <c r="C66" i="4" s="1"/>
  <c r="C17" i="5"/>
  <c r="C59" i="4" s="1"/>
  <c r="C16" i="5"/>
  <c r="C55" i="4" s="1"/>
  <c r="C15" i="5"/>
  <c r="C49" i="4" s="1"/>
  <c r="C14" i="5"/>
  <c r="C44" i="4" s="1"/>
  <c r="C13" i="5"/>
  <c r="C40" i="4" s="1"/>
  <c r="C12" i="5"/>
  <c r="C36" i="4"/>
  <c r="C11" i="5"/>
  <c r="C33" i="4"/>
  <c r="C10" i="5"/>
  <c r="C26" i="4" s="1"/>
  <c r="C9" i="5"/>
  <c r="C22" i="4" s="1"/>
  <c r="C8" i="5"/>
  <c r="C20" i="4"/>
  <c r="I29" i="5"/>
  <c r="H32" i="5"/>
  <c r="F38" i="5"/>
  <c r="I39" i="5"/>
  <c r="F40" i="5"/>
  <c r="F41" i="5"/>
  <c r="I42" i="5"/>
  <c r="G43" i="5"/>
  <c r="H43" i="5"/>
  <c r="F44" i="5"/>
  <c r="G44" i="5"/>
  <c r="H44" i="5"/>
  <c r="I44" i="5"/>
  <c r="F46" i="5"/>
  <c r="G46" i="5"/>
  <c r="H46" i="5"/>
  <c r="F49" i="5"/>
  <c r="F50" i="5"/>
  <c r="G50" i="5"/>
  <c r="G52" i="5"/>
  <c r="G55" i="5"/>
  <c r="F57" i="5"/>
  <c r="G58" i="5"/>
  <c r="H58" i="5"/>
  <c r="F59" i="5"/>
  <c r="F61" i="5"/>
  <c r="I63" i="5"/>
  <c r="F65" i="5"/>
  <c r="H66" i="5"/>
  <c r="I66" i="5"/>
  <c r="H68" i="5"/>
  <c r="I68" i="5"/>
  <c r="F73" i="5"/>
  <c r="H75" i="5"/>
  <c r="I75" i="5"/>
  <c r="F76" i="5"/>
  <c r="G76" i="5"/>
  <c r="H76" i="5"/>
  <c r="I76" i="5"/>
  <c r="F87" i="5"/>
  <c r="G87" i="5"/>
  <c r="H87" i="5"/>
  <c r="H90" i="5"/>
  <c r="G91" i="5"/>
  <c r="G92" i="5"/>
  <c r="F97" i="5"/>
  <c r="I98" i="5"/>
  <c r="G99" i="5"/>
  <c r="H100" i="5"/>
  <c r="I100" i="5"/>
  <c r="F102" i="5"/>
  <c r="G102" i="5"/>
  <c r="H102" i="5"/>
  <c r="F104" i="5"/>
  <c r="I107" i="5"/>
  <c r="F108" i="5"/>
  <c r="G108" i="5"/>
  <c r="H108" i="5"/>
  <c r="I108" i="5"/>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B59" i="4"/>
  <c r="D58" i="4"/>
  <c r="D57" i="4"/>
  <c r="D56" i="4"/>
  <c r="D55" i="4"/>
  <c r="B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B18" i="4"/>
  <c r="D17" i="4"/>
  <c r="D16" i="4"/>
  <c r="D15" i="4"/>
  <c r="D14" i="4"/>
  <c r="D13" i="4"/>
  <c r="B13" i="4"/>
  <c r="D12" i="4"/>
  <c r="B12" i="4"/>
  <c r="D11" i="4"/>
  <c r="D10" i="4"/>
  <c r="D9" i="4"/>
  <c r="D8" i="4"/>
  <c r="D7" i="4"/>
  <c r="D6" i="4"/>
  <c r="I88" i="5"/>
  <c r="F69" i="5"/>
  <c r="I56" i="5"/>
  <c r="H88" i="5"/>
  <c r="H56" i="5"/>
  <c r="I80" i="5"/>
  <c r="F88" i="5"/>
  <c r="H80" i="5"/>
  <c r="F56" i="5"/>
  <c r="H48" i="5"/>
  <c r="I48" i="5"/>
  <c r="F85" i="5"/>
  <c r="G80" i="5"/>
  <c r="F53" i="5"/>
  <c r="G48" i="5"/>
  <c r="I40" i="5"/>
  <c r="G88" i="5"/>
  <c r="F80" i="5"/>
  <c r="H72" i="5"/>
  <c r="F48" i="5"/>
  <c r="H40" i="5"/>
  <c r="G56" i="5"/>
  <c r="F45" i="5"/>
  <c r="G40" i="5"/>
  <c r="F26" i="5"/>
  <c r="I97" i="5"/>
  <c r="I81" i="5"/>
  <c r="I73" i="5"/>
  <c r="I69" i="5"/>
  <c r="I65" i="5"/>
  <c r="I57" i="5"/>
  <c r="I53" i="5"/>
  <c r="I49" i="5"/>
  <c r="I45" i="5"/>
  <c r="I41" i="5"/>
  <c r="H97" i="5"/>
  <c r="H81" i="5"/>
  <c r="H73" i="5"/>
  <c r="H69" i="5"/>
  <c r="H61" i="5"/>
  <c r="H57" i="5"/>
  <c r="H53" i="5"/>
  <c r="H49" i="5"/>
  <c r="H45" i="5"/>
  <c r="H41" i="5"/>
  <c r="G97" i="5"/>
  <c r="G81" i="5"/>
  <c r="G73" i="5"/>
  <c r="G69" i="5"/>
  <c r="G57" i="5"/>
  <c r="G53" i="5"/>
  <c r="G49" i="5"/>
  <c r="G45" i="5"/>
  <c r="G41" i="5"/>
  <c r="G82" i="4"/>
  <c r="F83" i="4"/>
  <c r="F84" i="4" l="1"/>
  <c r="F76" i="4"/>
  <c r="E84" i="4"/>
  <c r="H84" i="4"/>
  <c r="H96" i="5"/>
  <c r="I95" i="5"/>
  <c r="G100" i="5"/>
  <c r="F94" i="5"/>
  <c r="F96" i="5"/>
  <c r="I96" i="5"/>
  <c r="G96" i="5"/>
  <c r="I89" i="5"/>
  <c r="F92" i="5"/>
  <c r="G89" i="5"/>
  <c r="F89" i="5"/>
  <c r="H89" i="5"/>
  <c r="I92" i="5"/>
  <c r="H85" i="5"/>
  <c r="G85" i="5"/>
  <c r="I78" i="5"/>
  <c r="J63" i="4"/>
  <c r="H78" i="5"/>
  <c r="G78" i="5"/>
  <c r="H77" i="5"/>
  <c r="G77" i="5"/>
  <c r="F77" i="5"/>
  <c r="J54" i="4"/>
  <c r="I64" i="5"/>
  <c r="F64" i="5"/>
  <c r="H64" i="5"/>
  <c r="J46" i="4"/>
  <c r="G61" i="5"/>
  <c r="I58" i="5"/>
  <c r="J35" i="4"/>
  <c r="F25" i="5"/>
  <c r="J51" i="4"/>
  <c r="J75" i="4"/>
  <c r="F43" i="4"/>
  <c r="J74" i="4"/>
  <c r="J68" i="4"/>
  <c r="J19" i="4"/>
  <c r="F68" i="4"/>
  <c r="J34" i="4"/>
  <c r="F51" i="4"/>
  <c r="J67" i="4"/>
  <c r="J43" i="4"/>
  <c r="E74" i="4"/>
  <c r="J59" i="4"/>
  <c r="J16" i="4"/>
  <c r="F36" i="4"/>
  <c r="J60" i="4"/>
  <c r="J50" i="4"/>
  <c r="J44" i="4"/>
  <c r="J18" i="4"/>
  <c r="E68" i="4"/>
  <c r="J82" i="4"/>
  <c r="J76" i="4"/>
  <c r="J66" i="4"/>
  <c r="E36" i="4"/>
  <c r="J58" i="4"/>
  <c r="J48" i="4"/>
  <c r="J80" i="4"/>
  <c r="J56" i="4"/>
  <c r="J40" i="4"/>
  <c r="F52" i="5"/>
  <c r="I52" i="5"/>
  <c r="H52" i="5"/>
  <c r="I54" i="5"/>
  <c r="H54" i="5"/>
  <c r="J36" i="4"/>
  <c r="F60" i="5"/>
  <c r="J42" i="4"/>
  <c r="I60" i="5"/>
  <c r="H60" i="5"/>
  <c r="H65" i="5"/>
  <c r="G72" i="5"/>
  <c r="G68" i="5"/>
  <c r="F68" i="5"/>
  <c r="F72" i="5"/>
  <c r="G70" i="5"/>
  <c r="F70" i="5"/>
  <c r="J52" i="4"/>
  <c r="J64" i="4"/>
  <c r="H82" i="5"/>
  <c r="G82" i="5"/>
  <c r="F82" i="5"/>
  <c r="F84" i="5"/>
  <c r="I84" i="5"/>
  <c r="I86" i="5"/>
  <c r="H84" i="5"/>
  <c r="G93" i="5"/>
  <c r="H93" i="5"/>
  <c r="I93" i="5"/>
  <c r="I90" i="5"/>
  <c r="J72" i="4"/>
  <c r="F93" i="5"/>
  <c r="G101" i="5"/>
  <c r="G105" i="5"/>
  <c r="I105" i="5"/>
  <c r="G104" i="5"/>
  <c r="F105" i="5"/>
  <c r="J88" i="4"/>
  <c r="J83" i="4"/>
  <c r="H101" i="5"/>
  <c r="F101" i="5"/>
  <c r="H104" i="5"/>
  <c r="F106" i="5"/>
  <c r="J84" i="4"/>
  <c r="F27" i="5"/>
  <c r="H34" i="5"/>
  <c r="G34" i="5"/>
  <c r="H35" i="5"/>
  <c r="F35" i="5"/>
  <c r="I34" i="5"/>
  <c r="F34" i="5"/>
  <c r="F36" i="5"/>
  <c r="J12" i="4"/>
  <c r="I37" i="5"/>
  <c r="I30" i="5"/>
  <c r="H37" i="5"/>
  <c r="G30" i="5"/>
  <c r="G37" i="5"/>
  <c r="F30" i="5"/>
  <c r="J11" i="4"/>
  <c r="H29" i="5"/>
  <c r="G29" i="5"/>
  <c r="F33" i="5"/>
  <c r="F37" i="4"/>
  <c r="H41" i="4"/>
  <c r="J9" i="4"/>
  <c r="J13" i="4"/>
  <c r="J15" i="4"/>
  <c r="G83" i="4"/>
  <c r="E50" i="4"/>
  <c r="F90" i="4"/>
  <c r="E90" i="4"/>
  <c r="J14" i="4"/>
  <c r="H19" i="4"/>
  <c r="G28" i="5"/>
  <c r="I31" i="5"/>
  <c r="G31" i="5"/>
  <c r="F28" i="5"/>
  <c r="J10" i="4"/>
  <c r="H15" i="4"/>
  <c r="F10" i="4"/>
  <c r="G65" i="4"/>
  <c r="E62" i="4"/>
  <c r="G46" i="4"/>
  <c r="G24" i="4"/>
  <c r="F85" i="4"/>
  <c r="G49" i="4"/>
  <c r="E26" i="4"/>
  <c r="G58" i="4"/>
  <c r="H67" i="4"/>
  <c r="F62" i="4"/>
  <c r="E10" i="4"/>
  <c r="F63" i="4"/>
  <c r="F69" i="4"/>
  <c r="E78" i="4"/>
  <c r="G50" i="4"/>
  <c r="G23" i="4"/>
  <c r="G57" i="4"/>
  <c r="H71" i="4"/>
  <c r="G22" i="4"/>
  <c r="H51" i="4"/>
  <c r="G64" i="4"/>
  <c r="F71" i="4"/>
  <c r="F46" i="4"/>
  <c r="F77" i="4"/>
  <c r="H17" i="4"/>
  <c r="H62" i="4"/>
  <c r="H76" i="4"/>
  <c r="G51" i="4"/>
  <c r="G37" i="4"/>
  <c r="G45" i="4"/>
  <c r="F39" i="4"/>
  <c r="E57" i="4"/>
  <c r="E45" i="4"/>
  <c r="G74" i="4"/>
  <c r="H49" i="4"/>
  <c r="H77" i="4"/>
  <c r="E32" i="4"/>
  <c r="F40" i="4"/>
  <c r="G40" i="4"/>
  <c r="E60" i="4"/>
  <c r="H59" i="4"/>
  <c r="E58" i="4"/>
  <c r="E46" i="4"/>
  <c r="H50" i="4"/>
  <c r="H70" i="4"/>
  <c r="H83" i="4"/>
  <c r="E11" i="4"/>
  <c r="E25" i="4"/>
  <c r="G60" i="4"/>
  <c r="G32" i="4"/>
  <c r="F32" i="4"/>
  <c r="E28" i="4"/>
  <c r="H79" i="4"/>
  <c r="H25" i="4"/>
  <c r="G28" i="4"/>
  <c r="E40" i="4"/>
  <c r="F82" i="4"/>
  <c r="E13" i="4"/>
  <c r="H10" i="4"/>
  <c r="E31" i="4"/>
  <c r="F59" i="4"/>
  <c r="F48" i="4"/>
  <c r="H27" i="4"/>
  <c r="G85" i="4"/>
  <c r="E41" i="4"/>
  <c r="E67" i="4"/>
  <c r="G68" i="4"/>
  <c r="G20" i="4"/>
  <c r="G73" i="4"/>
  <c r="G67" i="4"/>
  <c r="G79" i="4"/>
  <c r="F15" i="4"/>
  <c r="E20" i="4"/>
  <c r="H63" i="4"/>
  <c r="F28" i="4"/>
  <c r="E69" i="4"/>
  <c r="F74" i="4"/>
  <c r="F14" i="4"/>
  <c r="E85" i="4"/>
  <c r="E30" i="4"/>
  <c r="H33" i="4"/>
  <c r="G33" i="4"/>
  <c r="G63" i="4"/>
  <c r="F58" i="4"/>
  <c r="H29" i="4"/>
  <c r="G56" i="4"/>
  <c r="E72" i="4"/>
  <c r="E16" i="4"/>
  <c r="G61" i="4"/>
  <c r="G21" i="4"/>
  <c r="E43" i="4"/>
  <c r="F21" i="4"/>
  <c r="F33" i="4"/>
  <c r="G14" i="4"/>
  <c r="F73" i="4"/>
  <c r="F57" i="4"/>
  <c r="G42" i="4"/>
  <c r="H66" i="4"/>
  <c r="G71" i="4"/>
  <c r="G15" i="4"/>
  <c r="E14" i="4"/>
  <c r="G41" i="4"/>
  <c r="G16" i="4"/>
  <c r="G69" i="4"/>
  <c r="E42" i="4"/>
  <c r="F72" i="4"/>
  <c r="E56" i="4"/>
  <c r="E55" i="4"/>
  <c r="F34" i="4"/>
  <c r="E73" i="4"/>
  <c r="F9" i="4"/>
  <c r="F79" i="4"/>
  <c r="H21" i="4"/>
  <c r="H8" i="4"/>
  <c r="H20" i="4"/>
  <c r="H86" i="4"/>
  <c r="F80" i="4"/>
  <c r="H88" i="4"/>
  <c r="F87" i="4"/>
  <c r="G11" i="4"/>
  <c r="E47" i="4"/>
  <c r="E75" i="4"/>
  <c r="G52" i="4"/>
  <c r="E18" i="4"/>
  <c r="E65" i="4"/>
  <c r="F47" i="4"/>
  <c r="F86" i="4"/>
  <c r="G48" i="4"/>
  <c r="F64" i="4"/>
  <c r="G29" i="4"/>
  <c r="H31" i="4"/>
  <c r="F66" i="4"/>
  <c r="E89" i="4"/>
  <c r="E61" i="4"/>
  <c r="E81" i="4"/>
  <c r="F65" i="4"/>
  <c r="E49" i="4"/>
  <c r="F31" i="4"/>
  <c r="E38" i="4"/>
  <c r="H9" i="4"/>
  <c r="E87" i="4"/>
  <c r="H47" i="4"/>
  <c r="H11" i="4"/>
  <c r="G6" i="4"/>
  <c r="E29" i="4"/>
  <c r="G88" i="4"/>
  <c r="E80" i="4"/>
  <c r="G75" i="4"/>
  <c r="E6" i="4"/>
  <c r="F89" i="4"/>
  <c r="E64" i="4"/>
  <c r="G30" i="4"/>
  <c r="G54" i="4"/>
  <c r="G80" i="4"/>
  <c r="E48" i="4"/>
  <c r="G25" i="4"/>
  <c r="H75" i="4"/>
  <c r="G59" i="4"/>
  <c r="G76" i="4"/>
  <c r="G8" i="4"/>
  <c r="F60" i="4"/>
  <c r="F24" i="4"/>
  <c r="G81" i="4"/>
  <c r="G13" i="4"/>
  <c r="F23" i="4"/>
  <c r="F54" i="4"/>
  <c r="H55" i="4"/>
  <c r="E77" i="4"/>
  <c r="G72" i="4"/>
  <c r="F88" i="4"/>
  <c r="F56" i="4"/>
  <c r="G19" i="4"/>
  <c r="E23" i="4"/>
  <c r="G43" i="4"/>
  <c r="G38" i="4"/>
  <c r="G70" i="4"/>
  <c r="F13" i="4"/>
  <c r="E86" i="4"/>
  <c r="G66" i="4"/>
  <c r="H37" i="4"/>
  <c r="J8" i="4"/>
  <c r="H22" i="4"/>
  <c r="F6" i="4"/>
  <c r="G18" i="4"/>
  <c r="G89" i="4"/>
  <c r="F70" i="4"/>
  <c r="F81" i="4"/>
  <c r="E82" i="4"/>
  <c r="E24" i="4"/>
  <c r="E19" i="4"/>
  <c r="G36" i="4"/>
  <c r="F52" i="4"/>
  <c r="F8" i="4"/>
  <c r="E52" i="4"/>
  <c r="G9" i="4"/>
  <c r="F55" i="4"/>
  <c r="F42" i="4"/>
  <c r="F38" i="4"/>
  <c r="E34" i="4"/>
  <c r="F61" i="4"/>
  <c r="G34" i="4"/>
  <c r="H90" i="4"/>
  <c r="H24" i="5"/>
  <c r="J6" i="4"/>
  <c r="J7" i="4"/>
  <c r="F24" i="5"/>
  <c r="I25" i="5"/>
  <c r="G24" i="5"/>
  <c r="H25" i="5"/>
  <c r="H26" i="5"/>
  <c r="G26" i="5"/>
  <c r="J37" i="4"/>
  <c r="H55" i="5"/>
  <c r="I55" i="5"/>
  <c r="J73" i="4"/>
  <c r="H91" i="5"/>
  <c r="I91" i="5"/>
  <c r="F91" i="5"/>
  <c r="J77" i="4"/>
  <c r="G95" i="5"/>
  <c r="F95" i="5"/>
  <c r="J45" i="4"/>
  <c r="F63" i="5"/>
  <c r="G63" i="5"/>
  <c r="H26" i="4"/>
  <c r="F26" i="4"/>
  <c r="H44" i="4"/>
  <c r="F44" i="4"/>
  <c r="E44" i="4"/>
  <c r="J29" i="4"/>
  <c r="I47" i="5"/>
  <c r="F47" i="5"/>
  <c r="G47" i="5"/>
  <c r="H47" i="5"/>
  <c r="H35" i="4"/>
  <c r="F35" i="4"/>
  <c r="J69" i="4"/>
  <c r="I87" i="5"/>
  <c r="H63" i="5"/>
  <c r="J81" i="4"/>
  <c r="I99" i="5"/>
  <c r="J49" i="4"/>
  <c r="H67" i="5"/>
  <c r="I67" i="5"/>
  <c r="H78" i="4"/>
  <c r="G78" i="4"/>
  <c r="J61" i="4"/>
  <c r="F79" i="5"/>
  <c r="G79" i="5"/>
  <c r="H79" i="5"/>
  <c r="I79" i="5"/>
  <c r="J65" i="4"/>
  <c r="F83" i="5"/>
  <c r="G83" i="5"/>
  <c r="H83" i="5"/>
  <c r="I83" i="5"/>
  <c r="H53" i="4"/>
  <c r="G53" i="4"/>
  <c r="F53" i="4"/>
  <c r="J85" i="4"/>
  <c r="I103" i="5"/>
  <c r="F103" i="5"/>
  <c r="G103" i="5"/>
  <c r="H103" i="5"/>
  <c r="J53" i="4"/>
  <c r="F71" i="5"/>
  <c r="H71" i="5"/>
  <c r="G71" i="5"/>
  <c r="I71" i="5"/>
  <c r="J21" i="4"/>
  <c r="F39" i="5"/>
  <c r="G39" i="5"/>
  <c r="H39" i="5"/>
  <c r="I51" i="5"/>
  <c r="J33" i="4"/>
  <c r="F51" i="5"/>
  <c r="G51" i="5"/>
  <c r="H51" i="5"/>
  <c r="H12" i="4"/>
  <c r="F12" i="4"/>
  <c r="J41" i="4"/>
  <c r="G59" i="5"/>
  <c r="H59" i="5"/>
  <c r="I59" i="5"/>
  <c r="G12" i="4"/>
  <c r="G35" i="4"/>
  <c r="E53" i="4"/>
  <c r="E35" i="4"/>
  <c r="F99" i="5"/>
  <c r="F67" i="5"/>
  <c r="J89" i="4"/>
  <c r="G107" i="5"/>
  <c r="F107" i="5"/>
  <c r="J57" i="4"/>
  <c r="G75" i="5"/>
  <c r="F75" i="5"/>
  <c r="J25" i="4"/>
  <c r="I43" i="5"/>
  <c r="F43" i="5"/>
  <c r="F17" i="4"/>
  <c r="E17" i="4"/>
  <c r="N182" i="3"/>
  <c r="N118" i="3"/>
  <c r="N173" i="3"/>
  <c r="N113" i="3"/>
  <c r="N109" i="3"/>
  <c r="N184" i="3"/>
  <c r="N43" i="3"/>
  <c r="N92" i="3"/>
  <c r="N152" i="3"/>
  <c r="N211" i="3"/>
  <c r="F7" i="4"/>
  <c r="E27" i="4"/>
  <c r="G27" i="5"/>
  <c r="H36" i="5"/>
  <c r="I27" i="5"/>
  <c r="H98" i="5"/>
  <c r="G90" i="5"/>
  <c r="H86" i="5"/>
  <c r="I74" i="5"/>
  <c r="G66" i="5"/>
  <c r="I62" i="5"/>
  <c r="G54" i="5"/>
  <c r="H42" i="5"/>
  <c r="F32" i="5"/>
  <c r="N180" i="3"/>
  <c r="N178" i="3"/>
  <c r="N114" i="3"/>
  <c r="N169" i="3"/>
  <c r="N65" i="3"/>
  <c r="E22" i="4"/>
  <c r="G87" i="4"/>
  <c r="E39" i="4"/>
  <c r="E7" i="4"/>
  <c r="H39" i="4"/>
  <c r="E54" i="4"/>
  <c r="I106" i="5"/>
  <c r="G98" i="5"/>
  <c r="I94" i="5"/>
  <c r="G86" i="5"/>
  <c r="H74" i="5"/>
  <c r="H62" i="5"/>
  <c r="G42" i="5"/>
  <c r="I38" i="5"/>
  <c r="I35" i="5"/>
  <c r="I33" i="5"/>
  <c r="F31" i="5"/>
  <c r="J17" i="4"/>
  <c r="N176" i="3"/>
  <c r="N136" i="3"/>
  <c r="N147" i="3"/>
  <c r="N174" i="3"/>
  <c r="N142" i="3"/>
  <c r="N110" i="3"/>
  <c r="N200" i="3"/>
  <c r="N213" i="3"/>
  <c r="N57" i="3"/>
  <c r="N55" i="3"/>
  <c r="N201" i="3"/>
  <c r="F16" i="4"/>
  <c r="G36" i="5"/>
  <c r="I36" i="5"/>
  <c r="H106" i="5"/>
  <c r="H94" i="5"/>
  <c r="G74" i="5"/>
  <c r="I70" i="5"/>
  <c r="G62" i="5"/>
  <c r="I50" i="5"/>
  <c r="H38" i="5"/>
  <c r="H33" i="5"/>
  <c r="I28" i="5"/>
  <c r="N244" i="3"/>
  <c r="N172" i="3"/>
  <c r="N143" i="3"/>
  <c r="N250" i="3"/>
  <c r="N170" i="3"/>
  <c r="N138" i="3"/>
  <c r="N245" i="3"/>
  <c r="N19" i="3"/>
  <c r="N208" i="3"/>
  <c r="N116" i="3"/>
  <c r="N183" i="3"/>
  <c r="G32" i="5"/>
  <c r="F18" i="4"/>
  <c r="F30" i="4"/>
  <c r="G27" i="4"/>
  <c r="H7" i="4"/>
  <c r="F45" i="4"/>
  <c r="N240" i="3"/>
  <c r="N168" i="3"/>
  <c r="N60" i="3"/>
  <c r="N139" i="3"/>
  <c r="N246" i="3"/>
  <c r="N210" i="3"/>
  <c r="N166" i="3"/>
  <c r="N241" i="3"/>
  <c r="N149" i="3"/>
  <c r="N16" i="3"/>
  <c r="N203" i="3"/>
  <c r="N12" i="3"/>
  <c r="N42" i="3"/>
  <c r="N111" i="3"/>
  <c r="N239" i="3"/>
  <c r="N64" i="3"/>
  <c r="N167" i="3"/>
  <c r="N247" i="3"/>
  <c r="N63" i="3"/>
  <c r="N175" i="3"/>
  <c r="N252" i="3"/>
  <c r="N15" i="3"/>
  <c r="N91" i="3"/>
  <c r="N202" i="3"/>
  <c r="N94" i="3"/>
  <c r="N62" i="3"/>
  <c r="N17" i="3"/>
  <c r="N181" i="3"/>
  <c r="N141" i="3"/>
  <c r="N209" i="3"/>
  <c r="N56" i="3"/>
  <c r="N179" i="3"/>
  <c r="N171" i="3"/>
  <c r="N61" i="3"/>
  <c r="N59" i="3"/>
  <c r="N148" i="3"/>
  <c r="N88" i="3"/>
  <c r="N13" i="3"/>
  <c r="N204" i="3"/>
  <c r="N22" i="3"/>
</calcChain>
</file>

<file path=xl/sharedStrings.xml><?xml version="1.0" encoding="utf-8"?>
<sst xmlns="http://schemas.openxmlformats.org/spreadsheetml/2006/main" count="1277" uniqueCount="574">
  <si>
    <t>FitSM-6: Capability / Maturity Assessment Scheme</t>
  </si>
  <si>
    <t>This work was co-funded by the European Commission FedSM project, contract number  312851</t>
  </si>
  <si>
    <t>FitSM-6 by The FedSM Consortium is licensed under a Creative Commons Attribution-NoDerivatives 4.0 International License.</t>
  </si>
  <si>
    <t>GR1: Top Management Commitment &amp; Responsibility</t>
  </si>
  <si>
    <t>GR2: Documentation</t>
  </si>
  <si>
    <t>GR3: Defining The Scope of Service Management</t>
  </si>
  <si>
    <t>GR4: Planning Service Management (PLAN)</t>
  </si>
  <si>
    <t>GR5: Implementing Service Management (DO)</t>
  </si>
  <si>
    <t>GR6: Monitoring and Reviewing Service Management (CHECK)</t>
  </si>
  <si>
    <t>GR7: Continually Improving Service Management (ACT)</t>
  </si>
  <si>
    <t>Specific Processes</t>
  </si>
  <si>
    <t>PR1: Service Portfolio Management</t>
  </si>
  <si>
    <t>PR2: Service Level Management</t>
  </si>
  <si>
    <t>PR3: Service Reporting</t>
  </si>
  <si>
    <t>PR4: Service Availability and Continuity Management</t>
  </si>
  <si>
    <t>PR5: Capacity Management</t>
  </si>
  <si>
    <t>PR6: Information Security Management</t>
  </si>
  <si>
    <t>PR7: Customer Relationship Management</t>
  </si>
  <si>
    <t>PR8: Supplier Relationship management</t>
  </si>
  <si>
    <t>PR9: Incident and Service Request Management</t>
  </si>
  <si>
    <t>PR10: Problem Management</t>
  </si>
  <si>
    <t>PR11: Configuration Management</t>
  </si>
  <si>
    <t>PR12: Change Management</t>
  </si>
  <si>
    <t>PR13: Release and Deployment Management</t>
  </si>
  <si>
    <t>PR14: Continual Service Improvement Management</t>
  </si>
  <si>
    <t>GR1.1</t>
  </si>
  <si>
    <t>1- Ad hoc</t>
  </si>
  <si>
    <t>GR1.2</t>
  </si>
  <si>
    <t>1- Initial</t>
  </si>
  <si>
    <t>GR2.1</t>
  </si>
  <si>
    <t>GR2.2</t>
  </si>
  <si>
    <t>GR2.3</t>
  </si>
  <si>
    <t>GR2.4</t>
  </si>
  <si>
    <t>GR3.1</t>
  </si>
  <si>
    <t>GR4.1</t>
  </si>
  <si>
    <t>GR4.2</t>
  </si>
  <si>
    <t>1 - Initial</t>
  </si>
  <si>
    <t>GR4.3</t>
  </si>
  <si>
    <t>GR5.1</t>
  </si>
  <si>
    <t>GR5.2</t>
  </si>
  <si>
    <t>GR6.1</t>
  </si>
  <si>
    <t>GR6.2</t>
  </si>
  <si>
    <t>GR7.1</t>
  </si>
  <si>
    <t>GR7.2</t>
  </si>
  <si>
    <t xml:space="preserve">Service Portfolio Management </t>
  </si>
  <si>
    <t>PR1.1</t>
  </si>
  <si>
    <t>1 - Ad-hoc</t>
  </si>
  <si>
    <t>PR1.2</t>
  </si>
  <si>
    <t>PR1.3</t>
  </si>
  <si>
    <t>PR1.4</t>
  </si>
  <si>
    <t>Service Level Management</t>
  </si>
  <si>
    <t>PR2.1</t>
  </si>
  <si>
    <t>PR2.2</t>
  </si>
  <si>
    <t>PR2.3</t>
  </si>
  <si>
    <t>PR2.4</t>
  </si>
  <si>
    <t>PR2.5</t>
  </si>
  <si>
    <t>PR2.6</t>
  </si>
  <si>
    <t>PR2.7</t>
  </si>
  <si>
    <t>Service Reporting</t>
  </si>
  <si>
    <t>PR3.1</t>
  </si>
  <si>
    <t>PR3.2</t>
  </si>
  <si>
    <t>PR3.3</t>
  </si>
  <si>
    <t>Service Availability &amp; Continuity Management</t>
  </si>
  <si>
    <t>PR4.1</t>
  </si>
  <si>
    <t>PR 4.2</t>
  </si>
  <si>
    <t>PR 4.3</t>
  </si>
  <si>
    <t>PR4.4</t>
  </si>
  <si>
    <t>Capacity Management</t>
  </si>
  <si>
    <t>PR5.1</t>
  </si>
  <si>
    <t>PR5.2</t>
  </si>
  <si>
    <t>PR5.3</t>
  </si>
  <si>
    <t>PR5.4</t>
  </si>
  <si>
    <t>Information Security Management</t>
  </si>
  <si>
    <t>PR6.1</t>
  </si>
  <si>
    <t>PR6.2</t>
  </si>
  <si>
    <t>PR6.3</t>
  </si>
  <si>
    <t>PR6.4</t>
  </si>
  <si>
    <t>PR6.5</t>
  </si>
  <si>
    <t>Customer Relationship Management</t>
  </si>
  <si>
    <t>PR7.1</t>
  </si>
  <si>
    <t>PR7.2</t>
  </si>
  <si>
    <t>PR7.3</t>
  </si>
  <si>
    <t>PR7.4</t>
  </si>
  <si>
    <t>PR7.5</t>
  </si>
  <si>
    <t>PR7.6</t>
  </si>
  <si>
    <t>Supplier Relationship Management</t>
  </si>
  <si>
    <t>PR8.1</t>
  </si>
  <si>
    <t>PR8.2</t>
  </si>
  <si>
    <t>PR8.3</t>
  </si>
  <si>
    <t>PR8.4</t>
  </si>
  <si>
    <t>Incident &amp; Service Request Management</t>
  </si>
  <si>
    <t>PR9.1</t>
  </si>
  <si>
    <t>PR9.2</t>
  </si>
  <si>
    <t>PR9.3</t>
  </si>
  <si>
    <t>PR9.4</t>
  </si>
  <si>
    <t>PR9.5</t>
  </si>
  <si>
    <t>PR9.6</t>
  </si>
  <si>
    <t>PR9.7</t>
  </si>
  <si>
    <t>Problem Management</t>
  </si>
  <si>
    <t>PR10.1</t>
  </si>
  <si>
    <t>PR10.2</t>
  </si>
  <si>
    <t>PR10.3</t>
  </si>
  <si>
    <t>PR10.4</t>
  </si>
  <si>
    <t>Configuration Management</t>
  </si>
  <si>
    <t>PR11.1</t>
  </si>
  <si>
    <t>PR11.2</t>
  </si>
  <si>
    <t>PR11.3</t>
  </si>
  <si>
    <t>PR11.4</t>
  </si>
  <si>
    <t>PR11.5</t>
  </si>
  <si>
    <t>PR11.6</t>
  </si>
  <si>
    <t>Change Management</t>
  </si>
  <si>
    <t>PR12.1</t>
  </si>
  <si>
    <t>PR12.2</t>
  </si>
  <si>
    <t>PR12.3</t>
  </si>
  <si>
    <t>PR12.4</t>
  </si>
  <si>
    <t>PR12.5</t>
  </si>
  <si>
    <t>PR12.6</t>
  </si>
  <si>
    <t>PR12.7</t>
  </si>
  <si>
    <t>Release &amp; Deployment Management</t>
  </si>
  <si>
    <t>PR13.1</t>
  </si>
  <si>
    <t>PR13.2</t>
  </si>
  <si>
    <t>PR13.3</t>
  </si>
  <si>
    <t>PR13.4</t>
  </si>
  <si>
    <t>PR13.5</t>
  </si>
  <si>
    <t>PR13.6</t>
  </si>
  <si>
    <t>Continual Service Improvement Management</t>
  </si>
  <si>
    <t>PR14.1</t>
  </si>
  <si>
    <t>PR14.2</t>
  </si>
  <si>
    <t>In Scope</t>
  </si>
  <si>
    <t>Level 0</t>
  </si>
  <si>
    <t>Level 1</t>
  </si>
  <si>
    <t>Level 2</t>
  </si>
  <si>
    <t>Level 3</t>
  </si>
  <si>
    <t xml:space="preserve"> </t>
  </si>
  <si>
    <t>Process</t>
  </si>
  <si>
    <t>Target</t>
  </si>
  <si>
    <t xml:space="preserve"> code</t>
  </si>
  <si>
    <t>Assessment result</t>
  </si>
  <si>
    <t>In scope</t>
  </si>
  <si>
    <t>Target maturity</t>
  </si>
  <si>
    <t>L0 targeted</t>
  </si>
  <si>
    <t>L1 targeted</t>
  </si>
  <si>
    <t>L2 targeted</t>
  </si>
  <si>
    <t>L3 in scope</t>
  </si>
  <si>
    <t>ord</t>
  </si>
  <si>
    <t>GR1</t>
  </si>
  <si>
    <t>GR2</t>
  </si>
  <si>
    <t>GR3</t>
  </si>
  <si>
    <t>GR4</t>
  </si>
  <si>
    <t>GR5</t>
  </si>
  <si>
    <t>GR6</t>
  </si>
  <si>
    <t>GR7</t>
  </si>
  <si>
    <t>PR1</t>
  </si>
  <si>
    <t>PR2</t>
  </si>
  <si>
    <t>PR3</t>
  </si>
  <si>
    <t>PR4</t>
  </si>
  <si>
    <t>PR5</t>
  </si>
  <si>
    <t>PR6</t>
  </si>
  <si>
    <t>PR7</t>
  </si>
  <si>
    <t>PR8</t>
  </si>
  <si>
    <t>PR9</t>
  </si>
  <si>
    <t>PR10</t>
  </si>
  <si>
    <t>PR11</t>
  </si>
  <si>
    <t>PR12</t>
  </si>
  <si>
    <t>PR13</t>
  </si>
  <si>
    <t>PR14</t>
  </si>
  <si>
    <t>Anforderungen
nach FitSM-1:Edition 2016 – Version 2.1</t>
  </si>
  <si>
    <t>GR1: Engagement &amp; Verantwortung des Top-Managements</t>
  </si>
  <si>
    <t>Allgemeine Prozesse</t>
  </si>
  <si>
    <t>Themenfeld</t>
  </si>
  <si>
    <t>Art der Anforderung</t>
  </si>
  <si>
    <t>Anforderungskürzel</t>
  </si>
  <si>
    <t>GR2: Dokumentation</t>
  </si>
  <si>
    <t>Die Outputs aller Service-Management-Prozesse (siehe PR1-PR14) müssen dokumentiert und die Ausführung wesentlicher Aktivitäten der Prozesse aufgezeichnet werden.</t>
  </si>
  <si>
    <t xml:space="preserve">Die Service-Management-Richtlinie muss mindestens folgendes umfassen:
- Ein Bekenntnis zur Erfüllung von Kundenanforderungen an Services
- Ein Bekenntnis zu einem serviceorientierten Ansatz
- Ein Bekenntnis zu einem prozessorientierten Ansatz
- Ein Bekenntnis zur kontinuierlichen Verbesserung
- Übergeordnete Service-Management-Ziele
</t>
  </si>
  <si>
    <t xml:space="preserve">Zur Unterstützung einer effektiven Planung müssen die grundlegenden Bestandteile des SMS dokumentiert werden. Diese Dokumentation muss folgendes beinhalten:
- Erklärung zum Geltungsbereich des Service-Managements (siehe GR3)
- Service-Management-Richtlinie (siehe GR1)
- Service-Management Planung und damit verbundene Pläne (siehe GR4)
</t>
  </si>
  <si>
    <t xml:space="preserve">Dokumentierte Definitionen aller Service-Management-Prozesse (siehe PR1-PR14) müssen erstellt und gepflegt werden. Jede dieser Definitionen muss mindestens folgende Elemente beinhalten oder referenzieren:
- Beschreibung der Prozessziele
- Beschreibung von Inputs, Aktivitäten und Outputs des Prozesses
- Beschreibung prozessspezifischer Rollen und Verantwortlichkeiten
- Beschreibung der Schnittstellen zu anderen Prozessen
- Prozessspezifische Richtlinien, soweit relevant
- Prozess- und aktivitätsspezifische Verfahren, soweit relevant
</t>
  </si>
  <si>
    <t>GR3: Definition des Geltungsbereichs des Service-Managements</t>
  </si>
  <si>
    <t>GR4: Planung des Service-Managements (PLAN)</t>
  </si>
  <si>
    <t>Ein Service-Management-Plan muss erstellt und gepflegt werden.</t>
  </si>
  <si>
    <t>Jeder Plan muss mit anderen Plänen und der Service-Management-Planung insgesamt abgestimmt werden.</t>
  </si>
  <si>
    <t>GR5: Implementierung des Service-Managements (DO)</t>
  </si>
  <si>
    <t>Innerhalb des Geltungsbereichs des SMS muss den definierten Service-Management-Prozessen gefolgt und ihre praktische Anwendung, wie auch die Einhaltung zugehöriger Richtlinien und Verfahren, durchgesetzt werden.</t>
  </si>
  <si>
    <t>GR6: Überwachung und Bewertung des Service-Managements (CHECK)</t>
  </si>
  <si>
    <t>Effektivität und Leistung des SMS und seiner Service-Management-Prozesse müssen mit Hilfe geeigneter Leistungsindikatoren gemessen und bewertet werden, um zu ermitteln, inwieweit festgelegte oder vereinbarte Ziele erreicht werden.</t>
  </si>
  <si>
    <t>Bewertungen und Audits des SMS müssen durchgeführt werden, um den Reifegrad und das Maß an Konformität zu ermitteln.</t>
  </si>
  <si>
    <t>GR7: Kontinuierliche Verbesserung des Service-Managements (ACT)</t>
  </si>
  <si>
    <t>Nichtkonformität und Abweichungen von Zielen müssen identifiziert und korrigierende Maßnahmen eingeleitet werden, um ein erneutes Auftreten zu verhindern.</t>
  </si>
  <si>
    <t>Verbesserungen müssen gemäß dem Prozess Continual Service Improvement Management (siehe PR14) geplant und umgesetzt werden.</t>
  </si>
  <si>
    <t>GR2: DocumentationGR2: Dokumentation</t>
  </si>
  <si>
    <t>Bewertungsumfang und Ziele</t>
  </si>
  <si>
    <t>im Umfang?</t>
  </si>
  <si>
    <t>Ziele</t>
  </si>
  <si>
    <t>Anforderungen</t>
  </si>
  <si>
    <t>Umfang und Ziele</t>
  </si>
  <si>
    <t>Im Umfang</t>
  </si>
  <si>
    <t>Reifegrads-Ziel</t>
  </si>
  <si>
    <t>Reifegrad-Ziel?</t>
  </si>
  <si>
    <t>In der Tabelle auf der linken Seite können Sie den Umfang und die Ziele für die Prozessfähigkeit festlegen. Mit dem Umfang legen Sie fest, welche Prozesse beurteilt werden sollen. Mit dem Reifegrad-Ziel legen Sie fest, welchen Reifegrad Sie für jeden ausgewählten Prozess erreichen möchten.</t>
  </si>
  <si>
    <t>Die Reifegradstufen sind wie folgt:</t>
  </si>
  <si>
    <t>Das Top-Management der in die Service-Erbringung involvierten Organisation(en) muss nachweisen, dass es sich im Zusammenhang mit der Planung, Implementierung, Anwendung, Überwachung, Bewertung und Verbesserung des Service-Management-Systems (SMS) und der Services engagiert. Es muss:
- Einer Person die Verantwortung für das gesamte SMS übertragen; dies schließt die Übertragung ausreichender Kompetenzen ein, um diese Rolle auszuüben.
- Ziele definieren und kommunizieren
- Eine übergeordnete Service-Management-Richtlinie definieren
- In geplanten Abständen Management-Reviews durchführen</t>
  </si>
  <si>
    <t>Dokumentation muss unter Berücksichtigung der folgenden Aktivitäten, soweit anwendbar, gelenkt werden:
- Erstellung und Genehmigung
- Kommunikation und Verteilung
- Überprüfung
- Versionierung und Nachverfolgung von Änderungen</t>
  </si>
  <si>
    <t>Der Geltungsbereich des SMS muss definiert und eine entsprechende Erklärung zum Geltungsbereich erstellt werden.</t>
  </si>
  <si>
    <t>Der Service-Management-Plan muss mindestens folgende Elemente beinhalten oder referenzieren: 
- Ziele und zeitliche Planung der Umsetzung des SMS und der damit verbundenen Prozesse
- Übergreifende Rollen und Verantwortlichkeiten
- Erforderliche Schulungs- und Sensibilisierungsaktivitäten
- Erforderliche Technologie (Werkzeuge / Tools) zur Unterstützung des SMS</t>
  </si>
  <si>
    <t>Der Service-Management-Plan muss umgesetzt werden.</t>
  </si>
  <si>
    <t>Ein Serviceportfolio muss gepflegt werden. Alle Services müssen als Teil des Serviceportfolios spezifiziert werden.</t>
  </si>
  <si>
    <t>Design und Transition neuer oder geänderter Services müssen geplant werden.</t>
  </si>
  <si>
    <t>Pläne für das Design und die Transition neuer oder geänderter Services müssen den zeitlichen Rahmen, Verantwortlichkeiten, neue oder geänderte Technologie, Kommunikation und Service-Abnahmekriterien berücksichtigen.</t>
  </si>
  <si>
    <t>Die organisatorische Struktur, die der Service-Erbringung zugrunde liegt, muss identifiziert werden, einschließlich einer möglichen Föderationsstruktur sowie Kontaktpunkte und Ansprechpartner für alle involvierten Parteien.</t>
  </si>
  <si>
    <t>Ein Servicekatalog muss gepflegt werden.</t>
  </si>
  <si>
    <t>Zu allen Services, die für Kunden erbracht werden, müssen Service Level Agreements (SLAs) bestehen.</t>
  </si>
  <si>
    <t>SLAs müssen in geplanten Abständen überprüft werden.</t>
  </si>
  <si>
    <t>Die Leistung der Services muss gegen die in den SLAs festgelegten Service-Ziele bewertet werden.</t>
  </si>
  <si>
    <t>Um das Erreichen der in den SLAs festgelegten Service-Ziele sicherzustellen, müssen in geeignetem Umfang Operational Level Agreements (OLAs) und Underpinning Agreements (UAs) für unterstützende Services oder Servicekomponenten vereinbart werden.</t>
  </si>
  <si>
    <t>OLAs und UAs müssen in geplanten Abständen überprüft werden.</t>
  </si>
  <si>
    <t>Die Leistung von Servicekomponenten muss gegen die in den OLAs und UAs festgelegten operativen Zielwerte bewertet werden.</t>
  </si>
  <si>
    <t>Service-Berichte müssen spezifiziert und mit ihren Empfängern abgestimmt werden.</t>
  </si>
  <si>
    <t>Die Spezifikation eines jeden Service-Berichts muss eine eindeutige Bezeichnung des Berichts, seinen Zweck, seinen Empfängerkreis, seine Frequenz, seine Inhalte, sein Format sowie die Methode der Bereitstellung des Berichts umfassen.</t>
  </si>
  <si>
    <t>Service-Berichte müssen gemäß den Spezifikationen erstellt werden. Das Service-Berichtswesen muss Leistung im Vergleich mit vereinbarten Zielen, Informationen über signifikante Ereignisse und ermittelte Fälle von Nichtkonformität darstellen.</t>
  </si>
  <si>
    <t>Verfügbarkeits- und Kontinuitätsanforderungen im Zusammenhang mit Services müssen unter Berücksichtigung von SLAs identifiziert werden.</t>
  </si>
  <si>
    <t>Service-Verfügbarkeits- und Kontinuitätspläne müssen erstellt und gepflegt werden.</t>
  </si>
  <si>
    <t>Die Planung der Service-Verfügbarkeit und -Kontinuität muss Maßnahmen zur Reduzierung von Eintrittswahrscheinlichkeit und Auswirkung identifizierter Verfügbarkeits- und Kontinuitäts-Risiken berücksichtigen.</t>
  </si>
  <si>
    <t>Die Verfügbarkeit von Services und Servicekomponenten muss überwacht werden.</t>
  </si>
  <si>
    <t>Kapazitäts- und Leistungsanforderungen im Zusammenhang mit Services müssen unter Berücksichtigung von SLAs identifiziert werden.</t>
  </si>
  <si>
    <t>Kapazitätspläne müssen erstellt und gepflegt werden.</t>
  </si>
  <si>
    <t>Die Kapazitätsplanung muss personelle, technische und finanzielle Ressourcen berücksichtigen.</t>
  </si>
  <si>
    <t>Die Leistung von Services und Servicekomponenten muss auf Basis von Auslastung und identifizierten operativen Warnungen und Ausnahmen überwacht werden.</t>
  </si>
  <si>
    <t>Informationssicherheits-Richtlinien müssen definiert werden.</t>
  </si>
  <si>
    <t>Physische, technische und organisatorische Informationssicherheits-Maßnahmen müssen umgesetzt werden, um die Eintrittswahrscheinlichkeit und Auswirkung identifizierter Informationssicherheits-Risiken zu reduzieren.</t>
  </si>
  <si>
    <t>Informationssicherheits-Richtlinien und –Maßnahmen müssen in geplanten Abständen überprüft werden.</t>
  </si>
  <si>
    <t>Informationssicherheits-Ereignisse und -Vorfälle müssen angemessen priorisiert und entsprechend behandelt werden.</t>
  </si>
  <si>
    <t>Zugangs- und Zugriffskontrolle für informationsverarbeitende Systeme und Services, einschließlich der Vergabe von Zugriffsrechten, muss auf konsistente Art und Weise durchgeführt werden.</t>
  </si>
  <si>
    <t>Die Kunden der Services müssen identifiziert werden.</t>
  </si>
  <si>
    <t>Für jeden Kunden muss eine designierte Kontaktstelle oder -person festgelegt werden, die das Management der Kundenbeziehung und -zufriedenheit verantwortet.</t>
  </si>
  <si>
    <t>Mechanismen zur Kommunikation mit Kunden müssen etabliert werden.</t>
  </si>
  <si>
    <t>Service-Reviews unter Einbeziehung der Kunden müssen in geplanten Abständen durchgeführt werden.</t>
  </si>
  <si>
    <t>Kundenbeschwerden im Zusammenhang mit Services müssen auf konsistente Art und Weise erfasst und behandelt werden.</t>
  </si>
  <si>
    <t>Kundenzufriedenheit muss gemanagt werden.</t>
  </si>
  <si>
    <t>Zulieferer müssen identifiziert werden.</t>
  </si>
  <si>
    <t>Für jeden Zulieferer muss eine designierte Kontaktstelle oder -person festgelegt werden, die das Management der Beziehung mit dem Zulieferer verantwortet.</t>
  </si>
  <si>
    <t>Mechanismen zur Kommunikation mit Zulieferern müssen etabliert werden.</t>
  </si>
  <si>
    <t>Die Leistung der Zulieferer muss überwacht werden.</t>
  </si>
  <si>
    <t>Alle Incidents und Service-Requests müssen auf konsistente Art und Weise erfasst, klassifiziert und priorisiert werden.</t>
  </si>
  <si>
    <t>Die Priorisierung von Incidents und Service-Requests muss die in den SLAs festgelegten Service-Ziele berücksichtigen.</t>
  </si>
  <si>
    <t>Die Eskalation von Incidents und Service-Requests muss auf konsistente Art und Weise erfolgen.</t>
  </si>
  <si>
    <t>Der Abschluss von Incidents und Service-Requests muss auf konsistente Art und Weise erfolgen.</t>
  </si>
  <si>
    <t>Personen, die in den Prozess Incident &amp; Service Request Management eingebunden sind, müssen Zugang zu relevanten Informationen wie bekannten Fehlern und Workarounds sowie zu Konfigurations- und Release-Informationen erhalten.</t>
  </si>
  <si>
    <t>Anwender müssen über den Fortschritt der von ihnen gemeldeten Incidents und ausgelösten Service-Requests auf dem Laufenden gehalten werden.</t>
  </si>
  <si>
    <t>Es müssen klare Festlegungen zur Ermittlung von Major Incidents sowie zum konsistenten Umgang mit ihnen existieren.</t>
  </si>
  <si>
    <t>Probleme müssen mittels Trendanalysen auf der Basis von Incidents identifiziert und registriert werden.</t>
  </si>
  <si>
    <t>Probleme müssen untersucht werden, um Maßnahmen zu ihrer Beseitigung oder zur Reduzierung ihrer Auswirkungen auf Services zu identifizieren.</t>
  </si>
  <si>
    <t>Wenn ein Problem nicht dauerhaft beseitigt wird, muss das Problem als bekannter Fehler erfasst werden, zusammen mit Maßnahmen wie effektiven Workarounds oder Umgehungslösungen.</t>
  </si>
  <si>
    <t>Aktuelle Informationen über bekannte Fehler und effektive Workarounds müssen gepflegt werden.</t>
  </si>
  <si>
    <t>Typen von Configuration Items (CI) und Beziehungen müssen definiert werden.</t>
  </si>
  <si>
    <t>Der Detailgrad der aufgezeichneten Konfigurationsinformationen muss ausreichend sein, um eine effektive Kontrolle über die CIs zu unterstützen.</t>
  </si>
  <si>
    <t>Jedes CI und seine Beziehungen mit anderen CIs müssen in einer Configuration Management Database (CMDB) aufgezeichnet werden.</t>
  </si>
  <si>
    <t>CIs müssen gesteuert und überwacht und Änderungen an CIs in der CMDB nachverfolgt werden.</t>
  </si>
  <si>
    <t>Die in der CMDB gespeicherten Informationen müssen in geplanten Abständen verifiziert werden.</t>
  </si>
  <si>
    <t>Vor einem neuen Release in die Produktivumgebung muss eine Configuration Baseline der betroffen CIs erstellt werden.</t>
  </si>
  <si>
    <t>Alle Changes müssen auf konsistente Art und Weise erfasst und klassifiziert werden.</t>
  </si>
  <si>
    <t>Alle Changes müssen auf konsistente Art und Weise beurteilt und genehmigt werden.</t>
  </si>
  <si>
    <t>Alle Changes müssen auf konsistente Art und Weise einem Post Implementation Review unterzogen und abgeschlossen werden.</t>
  </si>
  <si>
    <t>Es müssen klare Festlegungen zur Ermittlung von Notfall-Changes sowie zum konsistenten Umgang mit ihnen existieren.</t>
  </si>
  <si>
    <t>Bei der Entscheidung über die Genehmigung von Requests for Changes müssen Nutzen, Risiken, potenzielle Auswirkungen auf Services und Kunden sowie die technische Realisierbarkeit berücksichtigt werden.</t>
  </si>
  <si>
    <t>Ein Zeitplan der Changes muss gepflegt werden. Er muss Angaben zu genehmigten Changes und vorgesehenen Terminen für die Produktivsetzung enthalten, welche an relevante Parteien kommuniziert werden können.</t>
  </si>
  <si>
    <t>Für Changes von mit hoher Auswirkung oder hohem Risiko müssen die Schritte geplant und getestet werden, die notwendig sind, um den Change im Falle einer fehlgeschlagenen Produktivsetzung wieder rückgängig machen zu können oder eingetretene negative Effekte beheben zu können.</t>
  </si>
  <si>
    <t>Eine Release-Richtlinie muss definiert werden.</t>
  </si>
  <si>
    <t>Die Produktivsetzung neuer oder geänderter Services und Servicekomponenten muss unter Einbeziehung aller relevanter Parteien, einschließlich betroffener Kunden, geplant werden.</t>
  </si>
  <si>
    <t>Releases müssen vor dem der Produktivsetzung zusammengestellt und getestet werden.</t>
  </si>
  <si>
    <t>Abnahmekriterien für jedes Release müssen mit Kunden und anderen relevanten Parteien abgestimmt werden. Die Einhaltung der Abnahmekriterien muss verifiziert werden, bevor das Release für die Produktivsetzung freigegeben wird.</t>
  </si>
  <si>
    <t>Die Vorbereitung für die Produktivsetzung muss Schritte beinhalten, die im Falle des Fehlschlagens der Produktivsetzung unternommen werden, um Auswirkungen auf Services und Kunden zu reduzieren.</t>
  </si>
  <si>
    <t>Releases müssen auf Erfolg oder Fehlschlagen überprüft werden.</t>
  </si>
  <si>
    <t>Verbesserungspotenziale müssen auf konsistente Art und Weise identifiziert und erfasst werden.</t>
  </si>
  <si>
    <t>Verbesserungspotenziale müssen auf konsistente Art und Weise bewertet und genehmigt werden.</t>
  </si>
  <si>
    <t>Kapazitäts- und Leistungsüberwachung fokussiert sich auf wichtige technische Komponenten. Eine Aggregation der technischen Überwachungsdaten in servicebasierten Metriken findet kaum oder nicht statt. Der Monitoring-Ansatz orientiert sich eher an technischen Möglichkeiten und Bedenken als an Kundenbedürfnisse und Service-Zielen.</t>
  </si>
  <si>
    <t>Änderungen an CIs spiegeln sich in der Regel auch an Änderungen CI Datensätze in der CMDB wider. Allerdings werden Zuständigkeiten und Verfahren um die CMDB bei ausgerollten Änderungen aktuell zu halten sind nicht klar definiert und die Datenqualität variiert.</t>
  </si>
  <si>
    <t>Anleitung</t>
  </si>
  <si>
    <t>Dieses Tool soll eine geführte Selbstbewertung der IT-Service-Management-Fähigkeit in den durch den FitSM-Standard definierten Prozessen ermöglichen und somit eine Beurteilung der Gesamtreife einer Service-Management-Implementierung ermöglichen.</t>
  </si>
  <si>
    <t>In den folgenden Abschnitten können Sie Umfang und Ziele für Ihre Bewertung festlegen. Wenn Sie weder für Umfang noch für Ziele Werte setzen (Sie lassen die Einstellungen so wie sie sind), werden Ihnen alle Anforderungen und Ergebnisse präsentiert. Wir empfehlen, dass Sie mit allen Prozessen und Ergebnissen beginnen, es sei denn, Sie haben Unterstützung und Beratung bei der Festlegung eines angemessenen Umfangs und passender Reifegrad-Ziele.</t>
  </si>
  <si>
    <t>Einleitung</t>
  </si>
  <si>
    <t>Ja</t>
  </si>
  <si>
    <t>Nein</t>
  </si>
  <si>
    <t xml:space="preserve">Auswählen…. </t>
  </si>
  <si>
    <t>Kein Ziel definiert</t>
  </si>
  <si>
    <t>FitSM Prozesses</t>
  </si>
  <si>
    <t>Reifegradsbewertung</t>
  </si>
  <si>
    <t>Ergebnis der Prozessfähigkeit</t>
  </si>
  <si>
    <t>Prozessumfang und Ziele</t>
  </si>
  <si>
    <t>Anmerkung: Wenn Fragen hellgrau sind, liegt es daran, dass diese in der Tabelle "2. Prozessumfang und Ziele" als nicht im Umfang festgelegt wurden</t>
  </si>
  <si>
    <t>Reifegrad</t>
  </si>
  <si>
    <t>Beschreibung</t>
  </si>
  <si>
    <t>Ergebnis der Selbstbewertung</t>
  </si>
  <si>
    <t>Gründe für die Bewertung</t>
  </si>
  <si>
    <t>Beweis (z.B.: verfügbare Dokumente / Aufzeichnungen / URLs)</t>
  </si>
  <si>
    <t>Obwohl Sie die Prozessbewertung selbst ausfüllen können, empfehlen wir Ihnen, sich Unterstützung von jemandem mit Erfahrung im IT Service Management zu suchen, ansonsten können Widersprüche in Terminologie oder Konzepten zu Unter- oder Überschätzungen von Ergebnissen und weniger nützlichen Ergebnissen führen.</t>
  </si>
  <si>
    <t>Die Tabele "4. Prozessreife-Ergebnis" zeigt die Ergebisse der Bewertung an. Es visualisiert, welche Anforderungen bestanden und nicht bestanden wurden. Wenn ein Ziel gesetzt ist, zeigt es an, ob das Ziel erfüllt ist oder nicht.</t>
  </si>
  <si>
    <t>Stufe 1: Ad-hoc / Initial</t>
  </si>
  <si>
    <t>Stufe 0: Unbewusst / Nicht vorhanden</t>
  </si>
  <si>
    <t>Stufe 2: Wiederholbar / Teilweise</t>
  </si>
  <si>
    <t>Stufe 3: Definiert / Vollständig</t>
  </si>
  <si>
    <t>2 - Wiederholbar</t>
  </si>
  <si>
    <t>2- Wiederholbar</t>
  </si>
  <si>
    <t>3 - Definiert</t>
  </si>
  <si>
    <t>2 - Teilweise</t>
  </si>
  <si>
    <t>3 - Vollständig</t>
  </si>
  <si>
    <r>
      <rPr>
        <b/>
        <i/>
        <u/>
        <sz val="12"/>
        <color rgb="FF008000"/>
        <rFont val="Calibri"/>
        <family val="2"/>
      </rPr>
      <t>Aufgabe</t>
    </r>
    <r>
      <rPr>
        <b/>
        <i/>
        <sz val="12"/>
        <color rgb="FF008000"/>
        <rFont val="Calibri"/>
        <family val="2"/>
      </rPr>
      <t xml:space="preserve"> /
Aktivität</t>
    </r>
  </si>
  <si>
    <r>
      <rPr>
        <b/>
        <i/>
        <u/>
        <sz val="12"/>
        <color rgb="FF008000"/>
        <rFont val="Calibri"/>
        <family val="2"/>
      </rPr>
      <t>Output</t>
    </r>
    <r>
      <rPr>
        <b/>
        <i/>
        <sz val="12"/>
        <color rgb="FF008000"/>
        <rFont val="Calibri"/>
        <family val="2"/>
      </rPr>
      <t xml:space="preserve"> /
Ergebis</t>
    </r>
  </si>
  <si>
    <t>Aufgabe /
Aktivität</t>
  </si>
  <si>
    <r>
      <rPr>
        <b/>
        <u/>
        <sz val="12"/>
        <color rgb="FF009BCC"/>
        <rFont val="Calibri"/>
        <family val="2"/>
      </rPr>
      <t>Aufgabe</t>
    </r>
    <r>
      <rPr>
        <b/>
        <sz val="12"/>
        <color rgb="FF009BCC"/>
        <rFont val="Calibri"/>
        <family val="2"/>
      </rPr>
      <t xml:space="preserve"> /
Aktivität</t>
    </r>
  </si>
  <si>
    <t>Output /
Ergebnis</t>
  </si>
  <si>
    <r>
      <rPr>
        <b/>
        <i/>
        <u/>
        <sz val="12"/>
        <color rgb="FF008000"/>
        <rFont val="Calibri"/>
        <family val="2"/>
      </rPr>
      <t xml:space="preserve">Output </t>
    </r>
    <r>
      <rPr>
        <b/>
        <i/>
        <sz val="12"/>
        <color rgb="FF008000"/>
        <rFont val="Calibri"/>
        <family val="2"/>
      </rPr>
      <t>/
Ergebnis</t>
    </r>
  </si>
  <si>
    <t>Die nächste Tabele, "3. Prozessbewertung", stellt eine Liste der Anforderungen, gruppiert nach Prozessen zur Verfügung. Für jede Anforderung werden drei Beschreibungen angegeben, die darauf hindeuten, wie die Erfüllung einer Anforderung auf verschiedene Reifegrade hindeuten könnte. Für jede Anweisung im Geltungsbereich, lesen Sie die drei Beschreibungen und wählen Sie, welche am ehesten Ihrer Situation entspricht.</t>
  </si>
  <si>
    <t>Die nächste Tabelle, "2. Prozessumfang und Ziele", erlaubt Ihnen den Umfang Ihrer Beurteilung festzulegen. Sie können dies auf zwei Arten tun. Zunächst können Sie auswählen, welche Prozesse Sie beurteilen möchten. Wir empfehlen, dass Sie mit der Bewertung aller Prozesse beginnen, es sei denn, Sie haben Erfahrung in ITSM und sind sicher, dass ein Prozess für Sie nicht relevant ist. Auch wenn Sie nicht verantwortlich für einen Prozess sind (z. B.: Sie haben den Prozess ausgelagert) können Sie Nutzen in einer ersten Bewertung finden. Wenn Sie einen Prozess als außerhalb des Gültigkeitsbereichs festlegen, werden die mit ihm verknüpften Fragen grau dargestellt, ebenso wie die damit verbundenen Ergebnisse. Wenn Sie ein Reifegradsziel setzen, wird dies im Ergebnisblatt berücksichtigt. Wenn Sie kein Ziel setzen, sehen Sie Ergebnisse für alle Leistungsstufen.</t>
  </si>
  <si>
    <t>PR9: Incident &amp; Service Request Management</t>
  </si>
  <si>
    <t>PR4: Service Availability &amp; Continuity Management</t>
  </si>
  <si>
    <t>PR13: Release &amp; Deployment Management</t>
  </si>
  <si>
    <t>Eine übergreifende Service Management-Richtlinie existiert, jedoch fehlen eindeutige Ziele für das Service Management und eine eindeutige Verpflichtung auf die wichtigsten Prinzipien im Service Management.</t>
  </si>
  <si>
    <t>Die übergreifende Service Management-Richtlinie beschreibt eindeutig Ziele für das Service-Management und enthält die Verpflichtung auf ausgewählte Prinzipien im Service Management.</t>
  </si>
  <si>
    <t>Eine übergreifende Service Management-Richtlinie wurde dokumentiert, welche die erforderlichen Elemente inklusive klarer Service Management Ziele und eine Verpflichtung zur Erfüllung der Kunden Service Anforderungen abdeckt. Diese folgt einem Service- und Prozess-orientierten Ansatz, genauso wie einem Ansatz der kontinuierlichen Service Verbesserung.</t>
  </si>
  <si>
    <t>Eine Basisdokumentation zum Service Management-System ist verfügbar, jedoch fehlen wichtige Dokumente wie die Erklärung zum Anwendungsbereich des Service Managements, die Richtlinie und eine umfassende Planung.</t>
  </si>
  <si>
    <t>Die meisten für die Implementierung eines SMS erforderlichen Dokumente sind verfügbar, inklusive einer Erklärung zum Anwendungsbereich des Service Management, einer übergreifenden Service Management Richtlinie und einem Service Management Plan. Allerdings sind noch nicht alle Dokumente ausreichend ausgearbeitet, um sie vollständig effektiv einzusetzen. Beispielsweise ist der Service Management Plan noch immer sehr abstrakt und benennt nicht konkret genug die Details für eine vollständige Implementierung.</t>
  </si>
  <si>
    <t>Eine klare Aussage zum Anwendungsbereich, eine Service Management Richtlinie und ein vollständiger Service Management Plan wurden in einer einheitlichen und nachvollziehbaren Weise dokumentiert. Die Detailtiefe ist ausreichend, so dass eine effektive Planung und Einführung eines SMS effektiv unterstützt werden kann.</t>
  </si>
  <si>
    <t>Nur sehr wenige der Service Management Prozesse wurden definiert, die überwiegende Dokumentation ist nur initial vorhanden. Sie beschreibt weder die Prozessziele, noch die Eingangsinformationen, Aktivitäten und die Ergebnisse, die Rollen sowie die Schnittstellen in einer ausreichenden Weise.</t>
  </si>
  <si>
    <t>Die wichtigsten Service Management Prozesse, speziell solche mit einer Abdeckung einer hohen Anzahl von Vorgängen, wurden dokumentiert. Prozessbeschreibungen decken Prozessziele, die Eingänge, Aktivitäten und die Ausgangsinformationen, die Rollen sowie die Schnittstellen in einem Detailgrad ab, der die effektive Ausführung der Prozesse zuverlässig unterstützt.</t>
  </si>
  <si>
    <t>Einige Ergebnisse der Service Management Prozesse sind dokumentiert, aber weder in einer nachhaltigen noch wiederholbaren Weise. Aufzeichnungen der wichtigen Aktivitäten werden zwar vorgenommen, wie z.B. Incident und Change Tickets, generell wird aber kein einheitliches Format angewendet und der Detaillierungsgrad variiert.</t>
  </si>
  <si>
    <t>Für die Mehrheit der Service Management Prozesse, speziell solche bei denen mit einem hohen Aufkommen umzugehen ist, werden Ergebnisse zuverlässig dokumentiert, und wichtige Aktivitäten werden in einem gleichartigen Format und Detaillierungsgrad aufgezeichnet.</t>
  </si>
  <si>
    <t>Die Ergebnisse aller Service Management Prozesse werden in einer definierten und nachhaltigen Weise dokumentiert. Für alle Schlüsselaktivitäten werden Aufzeichnungen in definierten Formaten erstellt und in festgelegten Systemen abgelegt bzw. gepflegt.</t>
  </si>
  <si>
    <t>Es wird allgemein verstanden, dass die SMS Dokumentation kontrolliert werden sollte, z.B. durch eine Genehmigung vor der Verteilung, durch die Speicherung in definierten Systemen und durch eine Überprüfung von Zeit zu Zeit. Gleichwohl sind die Verantwortlichkeiten dafür nicht immer vollständig klar, z.B. ist es nicht immer offensichtlich, wessen Verantwortlichkeit es ist, ein spezielles Dokument zu überarbeiten oder wer befugt ist, eine Überarbeitung zu genehmigen. Dokument-Kontrollinformationen (bspw. der Eigentümer des Dokumentes, die aktuelle Version oder das letzte Überarbeitungsdatum) werden teilweise nachgehalten.</t>
  </si>
  <si>
    <t>Obwohl nicht alles komplett dokumentiert ist, sind die Verantwortlichkeiten für die Genehmigung, Veröffentlichung und die Überprüfung der meisten Service Management Dokumente geregelt. Alle Beteiligten üben ihre Aktivitäten in einer wiederholbaren Weise aus. Die wichtigsten Dokumente des Service Managements, wie z.B. Prozessbeschreibungen und Richtlinien sind in bekannten Systemen gespeichert und verfügbar. Sie werden einer Überprüfung unterzogen, auch wenn diese nicht immer in geplanten Intervallen stattfindet. Die Dokumenten Kontrolle findet über regelte Informationen statt (Dokument-Eigentümer, Version, Überprüfungs-Datum etc.), deren Aufzeichnung in geregelter Weise für alle Typen der SMS Dokumente erfolgt, auch wenn die Aktualisierung manchmal in nicht regulärer Art erfolgt.</t>
  </si>
  <si>
    <t>Für jedes relevante Dokument im Service Management System sind Verantwortlichkeiten (bspw. Eigentümer) definiert und dokumentiert. Jedem im SMS involvierten Mitarbeiter ist das Verfahren zur Genehmigung von Dokumenten bekannt. Die Kommunikation und Verteilung folgt einem klaren und einheitlichen Ansatz. Intervalle zur Überprüfung für die verschiedenen Dokument-Typen sind festlegt und werden eingehalten. Dokument Kontroll-Daten für alle Typen der Service Management Dokumente sind in ausreichender Detaillierungstiefe auf dem neuesten Stand, um eine effektive Dokumenten-Kontrolle nachzuweisen. Änderungen an diesen Dokumenten sind nachweisbar.</t>
  </si>
  <si>
    <t>Der IT Service Provider ist sich generell bewusst darüber, dass es wichtig ist, den Anwendungsbereich des SMS zu definieren und zu kommunizieren (z.B. was und wer davon betroffen ist). Generell gibt es ein gemeinsames Verständnis darüber, was der Anwendungsbereich des SMS ist, aber dies ist rudimentär dokumentiert.</t>
  </si>
  <si>
    <t>Der Service Provider ist sich im Klaren darüber, dass Service Management geplant werden muss. Konkret ist jedoch eine Verantwortlichkeit für diese Planung nicht geregelt. Eventuell werden einzelne Bereiche für sich geplant, diese Pläne sind jedoch nicht untereinander abgestimmt.</t>
  </si>
  <si>
    <t>Es liegt ein grundsätzlich gutes Verständnis für die Verantwortung zur Planung des Service Managements vor, bspw. wer für die übergreifende Planung und wer für einzelne Bereiche zuständig ist. Diese Verantwortung ist nicht durchgängig dokumentiert und führt in Ausnahmefällen auch zu Missverständnissen bezüglich der Zuordnung. Das Vorgehen für einzelne Planungsaktivitäten (bspw. zur Einführung von ITSM-Prozessen) ist nicht immer durchgängig, so dass Pläne sich in ihrer Struktur und dem Detaillierungsgrad unterscheiden.</t>
  </si>
  <si>
    <t>Es existiert kein übergreifender Service Management Plan. Einige Elemente eines SMS-Plans sind eventuell schon umgesetzt und dokumentiert, bspw. Ziele und Verantwortlichkeiten zur Implementierung einzelner Prozesse.</t>
  </si>
  <si>
    <t>Ein Service Management-Plan existiert, der auch einen Überblick der wichtigsten Rollen und Verantwortlichkeiten enthält. Es sind jedoch nicht alle notwendigen Aspekte beschrieben.</t>
  </si>
  <si>
    <t>Der Service Provider ist sich grundsätzlich bewusst darüber, dass die Service Management Prozesse untereinander abgestimmt sein müssen, ebenso wie sie zu dem übergreifenden Service Management Plan passen müssen. Es fehlt jedoch ein strukturierter Ansatz um diese Aufgabe in der Service Management Planung zu bearbeiten.</t>
  </si>
  <si>
    <t>Alle Prozessverantwortlichen und -manager sowie alle anderen mit der Planung von Prozessen befassten Personen sind sich bewusst darüber, dass die Service Management Prozesse untereinander abgestimmt sein müssen. Es besteht ein klares Verständnis darüber, wie das erreicht werden kann, bspw. durch regelmäßige Planungsmeetings und eine einheitliche Dokumentation der Prozessschnittstellen.</t>
  </si>
  <si>
    <t>Die Verantwortung für die Integration der Service Management Prozesse mit allen anderen Bereichen des Service Management Systems ist eindeutig geregelt und dokumentiert. Zur Umsetzung ist ein strukturierter und festgelegter Ansatz vorhanden.</t>
  </si>
  <si>
    <t>Beim Service Provider liegt ein grundsätzliches Verständnis der Notwendigkeit vor, IT Service Management Prozesse und begleitende Aktivitäten zu planen. Die praktische Umsetzung folgt jedoch nicht immer einem Plan.</t>
  </si>
  <si>
    <t>Ein Service Management-Plan ist implementiert und die beteiligten Personen sind sich ihrer Aufgaben bei der Einführung einzelner Bereiche bewusst.</t>
  </si>
  <si>
    <t>Der Service Management Plan ist implementiert, insbesondere in Bezug auf definierte und zugeordnete Rollen. Die durchgeführten Aktivitäten werden aufgezeichnet, damit sie nachvollziehbar sind.</t>
  </si>
  <si>
    <t>Nicht allen Mitarbeitern im Service Management ist bewusst, dass das Befolgen von Richtlinien, Prozessen und Prozeduren notwendig ist. Prozesse werden regelmäßig umgangen, die Prozessmanager reagieren darauf in unterschiedlicher, nicht konsistenter Weise.</t>
  </si>
  <si>
    <t>Der Service Provider ist sich bewusst, dass Messungen zur Unterstützung einer kontinuierlichen Verbesserung der Serviceerbringung und des IT Service Managements notwendig sind. Aktivitäten zur Messung werden von Zeit zu Zeit durchgeführt, folgen aber keinem strukturierten und verstandenem Ansatz.</t>
  </si>
  <si>
    <t>Für alle IT-Service-Management-Prozesse werden sinnvolle Leistungsindikatoren gemessen und berichtet. Das geschieht auf der Basis von Zeitplänen. Die Leistungsindikatoren folgen dem SMART-Prinzip und helfen dabei, Verbesserungsmöglichkeiten für Prozesse oder das Service Management System im Ganzen zu finden. Sie basieren auf eindeutig definierten Zielen und kritischen Erfolgsfaktoren.</t>
  </si>
  <si>
    <t>Ein umfassendes Programm für Bewertungen, Audits und Reifegradermittlungen ist etabliert und die dort definierten Aktivitäten werden ausgeführt. Bewertungen und Audits werden auf Basis von Richtlinien und Verfahren durchgeführt. Für jedes Audit existiert ein detaillierter Audit Plan mit Bezug auf die Auditkriterien. Die Ergebnisse von Bewertungen, Audits und Reifegradermittlungen werden in strukturierter und einheitlicher Weise aufgezeichnet und relevanten Stakeholdern berichtet. Jeder Auditbericht beinhaltet die Feststellungen und Schlussfolgerungen aus dem Audit in strukturierter Weise. Folge-Audits werden unter Betrachtung der Ergebnisse von vorherigen Audits geplant.</t>
  </si>
  <si>
    <t>Nichtkonformitäten und Abweichungen von Zielen werden durch geplante Überprüfungen von Berichten zu Leistungsindikatoren, Bewertungen und Audits entdeckt. Die ermittelten Nichtkonformitäten und Abweichungen werden aufgezeichnet. Folgeaktivitäten werden angestoßen und dokumentiert. Rollen und Verantwortlichkeiten sind eindeutig definiert.</t>
  </si>
  <si>
    <t>Der Service Provider ist sich bewusst, dass kontinuierliche Verbesserung aktiv durch die Organisation betrieben werden muss. Trotzdem sind die Rollen und notwendige Aktivitäten zur kontinuierlichen Verbesserung nicht beschrieben. Verbesserungsaktivitäten werden fallweise behandelt.</t>
  </si>
  <si>
    <t>Verbesserungen am Service Management und verbundene Aktivitäten werden auf der Basis von wohlverstandenen Verantwortlichkeiten durchgeführt. So sind sich beispielsweise Prozessmanager und Serviceverantwortliche bewusst, dass sie Verbesserungsmöglichkeiten für ihren Prozess bzw. Service identifizieren müssen.</t>
  </si>
  <si>
    <t>Die Verantwortlichkeiten für Identifizierung, Verwaltung und Überprüfung des Erfolgs von Verbesserungsmöglichkeiten sind eindeutig in den Rollen des Service Management Systems beschrieben. Ein Prozess- oder ähnlich strukturierter Ansatz ist etabliert, um Verbesserungen umzusetzen. Der Prozess der kontinuierlichen Verbesserung betrachtet Aktivitäten wie Identifikation, Klassifizierung, Priorisierung, Genehmigung, Umsetzung und Überprüfung der Verbesserungen.</t>
  </si>
  <si>
    <t>Die Kunden sind bekannt und es existieren entsprechende Listen, die jedoch nur unregelmäßig aktualisiert werden und weder umfassend noch fehlerfrei sind.</t>
  </si>
  <si>
    <t>Es gibt etablierte Kommunikationskanäle für jeden Kunden oder Kundengruppen. Die Art der Nutzung hängt von den jeweils zugeordneten Personen oder Rollen ab. Die Kommunikation wird manchmal zentral dokumentiert, aber nicht in einer einheitlichen Weise.</t>
  </si>
  <si>
    <t>Es werden informelle Serviceüberprüfungen durchgeführt. Diese basieren auf Interaktionen zwischen Vertretern des Kunden und des Service-Providers. Dies geschieht nur auf Verlangen, etwa nach größeren Störungen sowie mehr oder weniger zufällig, d.h. in Abhängigkeit der beteiligten Personen.</t>
  </si>
  <si>
    <t>Serviceüberprüfungen werden regelmäßig durchgeführt, sind jedoch nicht gleichartig und das Ergebnis hängt davon ab, welche Personen diese Überprüfung durchführen. Die Verantwortlichkeiten sind nicht klar dokumentiert. Durchführung und Ergebnisse werden aufgezeichnet, aber nicht in einer systematischen Weise.</t>
  </si>
  <si>
    <t>Beschwerden von Kunden werden in einer nicht festgelegten, individuellen Weise behandelt. Es gibt keine formale Aufzeichnung über eine Beschwerde.</t>
  </si>
  <si>
    <t>Kunden Beschwerden werden verwaltet und es gibt Aufzeichnungen darüber. Diese werden auch bearbeitet. Allerdings sind die Aufzeichnungen nicht gleichartig. Die Verantwortlichkeiten sind nicht dokumentiert, aber es gibt ein grundsätzliches Verständnis darüber, wer solche Beschwerden managen sollte.</t>
  </si>
  <si>
    <t>Kunden Beschwerden werden auf Basis von dokumentierten Verantwortlichkeiten gemanaged und darüber werden gleichartige Aufzeichnungen erstellt.</t>
  </si>
  <si>
    <t>Bei Bedarf (bspw. Anfrage des Kunden, Beschwerden des Kunden oder Änderungen bei Services) wird die Kundenzufriedenheit mit formlosen Instrumenten ermittelt.</t>
  </si>
  <si>
    <t>Es gibt Mechanismen, die Kundenzufriedenheit zu messen. Diese wendet der Provider auch an, gleichwohl werden sie in nicht geregelter Weise durchgeführt, bei nicht dokumentierter Verantwortlichkeit für die Messungen / Aufzeichnungen.</t>
  </si>
  <si>
    <t>Mechanismen zur Messung der Kundenzufriedenheit sind vorhanden und werden in regelmäßigen Intervallen basierend auf dokumentierten Verantwortlichkeiten. Aufzeichnungen der Ergebnisse werden in gleichartiger Weise dokumentiert.</t>
  </si>
  <si>
    <t>Die Organisation ist sich im Prinzip über das eigene Serviceangebot im Klaren. Das eigene Serviceangebot und alle zugehörigen Informationen können ohne vordefiniertes Format beschrieben werden. Die Sichtweise auf Services ist jedoch noch eher technisch orientiert und noch nicht auf den Nutzen für die Fachbereiche.</t>
  </si>
  <si>
    <t>Es existiert ein allgemeines Verständnis über die angebotenen Services inklusive der vergangenen, der aktuellen und der geplanten Services. Auf informellem Weg wird eine Liste dieser Service gepflegt. Diese Liste wird aus Sicht des IT Service Managements gepflegt und zeigt für jeden Service den Nutzen für den Kunden.</t>
  </si>
  <si>
    <t>Es besteht ein definierter Ablauf zur Pflege des Service Portfolios mit eindeutig dokumentierten Verantwortlichkeiten. Das Service Portfolio führt alle Services auf ebenso wie nützliche Informationen bezüglich technischer Komponenten, Abhängigkeiten, generierter Nutzen und einer Wirtschaftlichkeitsbetrachtung. Das Service Portfolio steht der gesamten Organisation zur Verfügung</t>
  </si>
  <si>
    <t>Ein einheitlicher Ansatz zur Überführung von neuen Services oder zur Änderung von bestehenden Services existiert nicht, auch eine Überwachung findet bei der Überführung nicht statt. Der Grad der Planung bei der Überführung ist von individuellen Anstrengungen abhängig. Servicepläne werden inkonsistent und in unterschiedlichen Formen bzw. Formaten geliefert.</t>
  </si>
  <si>
    <t>Beim Service Provider liegt ein grundsätzliches Verständnis der Notwendigkeit vor, die Überführung von neuen oder geänderten Service mit einem strukturierten Ansatz durchzuführen. Einige Ansätze werden routinemäßig angewendet, jedoch ist das nicht eindeutig dokumentiert. Zeitpläne, Technologie und Kommunikation werden betrachtet und in einem akzeptablen Fähigkeitsgrad verwaltet, geplant und gesteuert.</t>
  </si>
  <si>
    <t>Es existiert ein eindeutiger, dokumentierter und etablierter Ansatz zur Inbetriebnahme oder Anpassung von Services.</t>
  </si>
  <si>
    <t>Für neue oder geänderte Services ist Design und Überführung geplant und dokumentiert. Dabei liegt der Fokus vorrangig auf den technischen und funktionalen Aspekten. Zeitpläne, Verantwortlichkeiten, Kommunikation und Akzeptanzkriterien werden selten betrachtet.</t>
  </si>
  <si>
    <t>Design und Überführung für neue oder geänderte Services ist einheitlich geplant und dokumentiert. Wichtige Aspekte inklusive der Zeitpläne und Verantwortlichkeiten werden betrachtet, ebenso wie Funktionalität und notwendige Änderungen an der Technologie.</t>
  </si>
  <si>
    <t>Für alle neuen Service und Änderungen an bestehenden Services existieren Pläne mit einer einheitlichen Struktur und gleichem Detaillierungsgrad. Diese beinhalten eine Zeitplanung, Verantwortlichkeiten, Technologie, Kommunikation und Akzeptanzkriterien. Technologische Änderungen sind eindeutig mit verwandten Anforderungen und den Änderungsanträgen verknüpft. Kommunikationspläne beschreiben, welche Inhalte zu welchem Zeitpunkt an die Beteiligten verteilt werden. Die Akzeptanzkriterien beschreiben nicht nur funktionale und technische Aspekte, sondern auch die effektive Organisation und den Wissenstransfer.</t>
  </si>
  <si>
    <t>Auf der Basis einer gemeinsam abgestimmten und dokumentierten Verantwortlichkeit zwischen den einzelnen Gruppen bei der Serviceerbringung existiert ein gutes Verständnis der Beziehungen untereinander.</t>
  </si>
  <si>
    <t>Der Service Provider kann seine Angebote an die Kunden kommunizieren, auch wenn noch kein einheitliches Format dafür existiert. Die Beschreibungen sind eher technisch geprägt als dass sie den Nutzen für den Kunden aufzeigen.</t>
  </si>
  <si>
    <t>Es existiert eine Liste von Angeboten an Kunden, die grob in logische (im Sinne von Nutzen) Bereiche aufgeteilt ist. Die Verantwortung für die Pflege ist auf einer informellen Basis geregelt.</t>
  </si>
  <si>
    <t>Es existiert ein Servicekatalog, der eindeutig verschiedene Angebote für Kunden beinhaltet. Diese Angebote zeigen den Nutzen für den Kunden auf. Die Pflege ist eindeutig geregelt.</t>
  </si>
  <si>
    <t>Vereinbarungen zwischen dem Service Provider und Kunden existieren, jedoch nicht für alle Kunden bzw. nicht für alle Services. Service-Ziele sind in den SLAs nicht beschrieben.</t>
  </si>
  <si>
    <t>Vereinbarungen für alle angebotenen Services existieren für alle Kunden. Für diese SLAs bestehen jedoch keine definierten Formate bzw. eine Struktur. Die Beschreibung von Servicezielen kann von SLA zu SLA abweichen und ggfs. den Nutzen für den Kunden nicht unterstützen.</t>
  </si>
  <si>
    <t>Die Verantwortung für Verhandlung und Abschluss ist beim Service Provider eindeutig geregelt und dokumentiert. Alle SLAs besitzen eine klar geregelte Struktur.</t>
  </si>
  <si>
    <t>Sofern SLAs existieren, werden diese nach Bedarf individuell und unsystematisch überprüft.</t>
  </si>
  <si>
    <t>SLAs werden regelmäßig überprüft. Jedoch ist die Frequenz und das Verfahren nicht definiert und uneinheitlich. Verantwortlichkeiten für SLAs sind nicht dokumentiert.</t>
  </si>
  <si>
    <t>SLAs werden regelmäßig und systematisch überprüft. Die Überprüfung betrachtet Angemessenheit, Erreichbarkeit und notwendige Unterstützung anderer Vereinbarungen. Die Verantwortung für die Überprüfung ist eindeutig geregelt und dokumentiert.</t>
  </si>
  <si>
    <t>Die Service-Leistung wird primär aus technischer Sicht mit Bezug zu den Service-Komponenten und der zugrundeliegenden Infrastruktur bewertet. Services und Service-Ziele werden nicht betrachtet.</t>
  </si>
  <si>
    <t>Performance wird durch die Services gegen Serviceziele überprüft. Die Service Performance Überprüfung ist jedoch nicht systematisch und Verantwortlichkeiten sind nicht eindeutig geregelt.</t>
  </si>
  <si>
    <t>Die Service-Leistung wird systematisch und auf Basis einer dokumentierten Verantwortung bewertet. Die Bewertung ist ausreichend für ein aussagekräftiges Berichtswesen für alle in den SLAs vereinbarten Service-Ziele.</t>
  </si>
  <si>
    <t>OLAs bzw. UAs existieren zwar, jedoch nicht für die Mehrheit der unterstützenden Services und Service-Komponenten. Operative Ziele für unterstützende Services bzw. Service-Komponenten sind nicht eindeutig spezifiziert.</t>
  </si>
  <si>
    <t>OLAs und UAs existieren für die meisten Servicekomponenten und unterstützende Services. Trotzdem existiert kein definiertes Format oder eine Struktur für OLAs und UAs. Die Spezifikation von operativen Zielen ist unterschiedlich und nicht unbedingt mit Servicezielen abgestimmt.</t>
  </si>
  <si>
    <t>Der Service Provider hat eindeutig definierte und dokumentierte Verantwortlichkeiten zur Verhandlung und Abschluss von OLAs und UAs. Alle OLAs und UAs basieren auf einer definierten und einheitlichen Struktur. Operative Ziele sind mit Servicezielen abgestimmt.</t>
  </si>
  <si>
    <t>Sofern OLAs und UAs bestehen, werden sie unsystematisch bzw. nur auf Anfrage überprüft.</t>
  </si>
  <si>
    <t>OLAs und UAs werden regelmäßig überprüft, jedoch ist die Frequenz und der verwendete Ansatz zur Überprüfung nicht definiert und nicht immer einheitlich. Die Verantwortung für die Überprüfung der OLAs und UAs ist nicht dokumentiert.</t>
  </si>
  <si>
    <t>OLAs und UAs werden regelmäßig und systematisch überprüft. Die Überprüfung betrachtet die Angemessenheit und die Erreichbarkeit. Überprüfungen basieren auf geregelten und dokumentierten Verantwortlichkeiten und die Ergebnisse werden aufbewahrt.</t>
  </si>
  <si>
    <t>Die Leistung der Service-Komponenten wird auf einem geringen, vorwiegend technischen Level bewertet und ist nicht an operativen Zielen ausgerichtet.</t>
  </si>
  <si>
    <t>Performance wird für die Servicekomponenten gegen operative Ziele überprüft. Das geschieht jedoch nicht systematisch und Verantwortlichkeiten sind nicht eindeutig geregelt.</t>
  </si>
  <si>
    <t>Performance wird systematisch auf Basis einer dokumentierten Verantwortlichkeit gegen operative Ziele überprüft. Aussagekräftige Berichte unterstützen die Bewertung der Zielerreichung.</t>
  </si>
  <si>
    <t>Lieferanten sind intern bekannt, es existiert jedoch keine formalisierte Liste von Lieferanten.</t>
  </si>
  <si>
    <t>Eine Übersicht von Lieferanten existiert. Diese wird auf informelle Weise gepflegt, ohne dass Verantwortlichkeiten zur Verwaltung geregelt sind. Es fehlt auch eine einheitliche Informationsbasis für alle Lieferanten.</t>
  </si>
  <si>
    <t>Es existiert eine Liste mit allen Lieferanten, die auf der Basis einer dokumentierten Verantwortung gepflegt wird.</t>
  </si>
  <si>
    <t>Für die Lieferanten sind noch keine eindeutig zugeordneten Betreuer benannt worden. Einzelne Mitarbeiter haben ein individuelles Verständnis wie Beziehungen zu Lieferanten gepflegt werden.</t>
  </si>
  <si>
    <t>Jedem Lieferanten bzw. einer Gruppe von Lieferanten ist ein Betreuer (Person oder Rolle) zugeordnet. Diese Zuordnung erfolgt noch nicht unbedingt auf der Basis von dokumentierten Verantwortlichkeiten. Auch die Gestaltung der Lieferantenbeziehung ist noch nicht einheitlich.</t>
  </si>
  <si>
    <t>Jedem Lieferanten bzw. einer Gruppe von Lieferanten ist ein Betreuer (Person oder Rolle) zugeordnet, der bzw. die die Lieferantenbeziehung auf dokumentierte Weise pflegt.</t>
  </si>
  <si>
    <t>Kommunikation mit dem Lieferanten ist teilweise vorhanden, aber planlos und nur auf Nachfrage. Es besteht keine eindeutige Übersicht zu Kommunikationswegen und auch der Nachweis von regelmäßiger Kommunikation fällt schwer.</t>
  </si>
  <si>
    <t>Für jeden Lieferanten existiert ein Kommunikationsweg, der jedoch von der Person abhängig ist, die zugeordnet ist. Die Kommunikation wird zwar zentral dokumentiert, jedoch nicht in einer einheitlichen Art und Weise.</t>
  </si>
  <si>
    <t>Kommunikationswege sind für jeden Lieferanten in einem einheitlichen Weg aufgezeichnet. Dieser beruht auf einer dokumentierten Verantwortung.</t>
  </si>
  <si>
    <t>Die Performance der Lieferanten wird auf informellen Wegen überwacht. Die Überwachung bezieht sich nicht auf konkrete Vereinbarungen mit dem Lieferanten und betrachtet eher technische Komponenten. Berichte des Lieferanten sind nicht abgestimmt.</t>
  </si>
  <si>
    <t>Wege zur Messung der Performance der Lieferanten sind etabliert und beziehen sich teilweise schon auf Vereinbarungen mit dem Lieferanten. Die Überwachung erfolgt nicht systematisch und Verantwortlichkeiten sind nicht geregelt. Berichte von den Lieferanten kommen teilweise, sind jedoch weder einheitlich noch spezifiziert.</t>
  </si>
  <si>
    <t>Auf der Basis von dokumentierten Verantwortlichkeiten wird die Performance der Lieferanten regelmäßig gemessen. Die Überwachung orientiert sich an Vereinbarungen mit den Lieferanten. Die von den Lieferanten gelieferten Berichte sind ausreichend spezifiziert.</t>
  </si>
  <si>
    <t>Die Dokumentation der Service Verfügbarkeit für den Normalbetrieb und den Notfall ist einheitlich und durchgängig. Die Identifikation der Anforderungen betrachtet Vereinbarungen in den SLA und die dort beschriebenen Service-Ziele.</t>
  </si>
  <si>
    <t>Die Überwachung der Verfügbarkeit beschränkt sich auf wichtige technische Komponenten. Die ermittelten technischen Werte werden selten auf Serviceebene aggregiert. Der Ansatz zum Monitoring ist getrieben von technischen Möglichkeiten und Restriktionen als davon, Anforderungen auf Kundenseite zu ermitteln oder sich auf Serviceziele auszurichten.</t>
  </si>
  <si>
    <t>Für die meisten an Kunden gelieferte Services werden aggregierte Daten des technischen Monitorings zusammen mit anderen Informationen für ein erstes Reporting zur Verfügung gestellt.</t>
  </si>
  <si>
    <t>Es existiert ein grundsätzliches Verständnis zu Kapazitäts- und Performanceanforderungen. Diese Anforderungen sind jedoch weder einheitlich noch durchgängig dokumentiert.</t>
  </si>
  <si>
    <t>Es existiert ein einheitliches und durchgängiges Verständnis zu Kapazitäts- und Performanceanforderungen. Der Ansatz zur Dokumentation ist jedoch eher an der Infrastruktur orientiert und betrachtet nur selten Serviceziele oder Kundenanforderungen.</t>
  </si>
  <si>
    <t>Die Anforderungen an die Kapazität und Performance sind durchgängig und einheitlich dokumentiert. Diese Dokumentation betrachtet Vereinbarungen in den SLA und ist auf die Serviceziele abgestimmt.</t>
  </si>
  <si>
    <t>Kapazitätspläne werden in unterschiedlichen Intervallen erstellt. Sie variieren im jeweiligen Umfang sowie den verwendeten Formaten und sind selten untereinander abgestimmt.</t>
  </si>
  <si>
    <t>Kapazitätspläne werden in regelmäßigen Abständen erstellt, sind jedoch noch eher an der Infrastruktur orientiert. Kapazitätspläne für einzelne Services beziehen unterstützende Services und Servicekomponenten ein.</t>
  </si>
  <si>
    <t>Kapazitätspläne werden in regelmäßigen Abständen erstellt und freigegeben. Jeder Plan beachtet einen definierten Umfang und ist einheitlich dokumentiert. Die Notwendigkeit der einzelnen Pläne und die Verbindung zu anderen Plänen ist ebenfalls eindeutig dokumentiert.</t>
  </si>
  <si>
    <t>Bestehende Kapazitätspläne fokussieren auf die Technologie und betrachten nur die technischen Ressourcen.</t>
  </si>
  <si>
    <t>Bestehende Kapazitätspläne betrachten auch nicht-technischen Ressourcen, tun dies jedoch nicht durchgängig und vollumfänglich.</t>
  </si>
  <si>
    <t>Kapazitätspläne betrachten menschliche, technische und finanzielle Ressourcen in vollem Umfang.</t>
  </si>
  <si>
    <t>Es existiert keine Release-Richtlinie</t>
  </si>
  <si>
    <t>Eine oder mehrere Release-Richtlinien existieren. Diese sind jedoch im Umfang eingeschränkt oder es fehlt ihnen an nützlichen Informationen wie bspw. Art und Rhythmus von Releases.</t>
  </si>
  <si>
    <t>Es existiert eine umfassende Release-Richtlinie. Sie enthält einen ausreichenden und nützlichen Grad an Informationen, bspw. eine Übersicht zu Releasetypen und deren Rhythmus.</t>
  </si>
  <si>
    <t>Gelegentlich wird das Ausrollen von neuen Services gemeinsam mit Kunden geplant.</t>
  </si>
  <si>
    <t>Release werden teilweise vor dem Rollout getestet.</t>
  </si>
  <si>
    <t>Release werden in der Regel vor dem Rollout in einer separaten Testumgebung getestet. Das Vorgehen bei Tests ist nicht definiert.</t>
  </si>
  <si>
    <t>Release werden vor dem Rollout in einer separaten Testumgebung getestet. Das Vorgehen bei Tests ist definiert, ebenso wie Rollen und Verantwortlichkeiten.</t>
  </si>
  <si>
    <t>Akzeptanzkriterien werden grundsätzlich als sinnvoll angesehen aber selten angewendet.</t>
  </si>
  <si>
    <t>Akzeptanzkriterien sind in der Regel für größere Releases festgelegt und überprüft. Da das Vorgehen nicht dokumentiert ist, kann es von Releases zu Release abweichen.</t>
  </si>
  <si>
    <t>Für alle Release existiert ein dokumentierter Ansatz zur Anwendung von Akzeptanzkriterien, inklusive Festlegung, Abstimmung und Überprüfung dieser.</t>
  </si>
  <si>
    <t>Eine Fehlerkorrekturplanung wird lediglich auf der Basis von ad-hoc-Entscheidungen der beteiligten Personen durchgeführt.</t>
  </si>
  <si>
    <t>Eine Fehlerkorrekturplanung wird im Allgemeinen geplant und getestet. Das Vorgehen ist nicht dokumentiert und kann daher von Release zu Release abweichen.</t>
  </si>
  <si>
    <t>Für alle Release oder Releasetypen existiert ein dokumentierter Ansatz zur Fehlerkorrekturplanung inklusive Tests.</t>
  </si>
  <si>
    <t>Releases werden nicht durchgängig auf Erfolg oder Misserfolg überwacht.</t>
  </si>
  <si>
    <t>Im Allgemeinen wird der Erfolg (oder Misserfolg) eines Release dokumentiert. Das Format der Dokumentation variiert, eine Analyse der Ergebnisse wird nicht immer durchgeführt.</t>
  </si>
  <si>
    <t>Nicht alle Änderungen werden aufgezeichnet, einige werden ohne Erfassung eines Datensatzes durchgeführt. Die aufgezeichneten Änderungen variieren in Format und Detaillierungsgrad.</t>
  </si>
  <si>
    <t>Die Mehrheit bzw. alle Änderungen werden aufgezeichnet und klassifiziert. Es fehlt an einem gemeinsamen Verständnis über Inhalte und Vorgehen bei der Aufzeichnung und Klassifikation, weiterhin ist die Verantwortlichkeit nicht eindeutig geregelt.</t>
  </si>
  <si>
    <t>Alle Änderungen werden aufgezeichnet und klassifiziert. Das Vorgehen und die Verantwortlichkeit sind eindeutig beschrieben, die Dokumentation der Änderungen erfolgt in einer konsistenten Art und Weise. Die Klassifizierung basiert auf einem festgelegten Satz an Kriterien und einer eindeutigen Regelung.</t>
  </si>
  <si>
    <t>Während Changes üblicherweise untersucht und genehmigt werden, geschieht das mehr oder weniger in einer willkürlichen Weise. Verantwortlichkeiten sind nicht immer klar definiert. Kriterien für die Untersuchung und die Genehmigung werden ad-hoc festgelegt für jeden Change und können stark variieren zwischen vergleichbaren Changes.</t>
  </si>
  <si>
    <t>Es gibt einen weitestgehend undokumentierten generellen Level eines Konsenses darüber, von wem und nach welchen Kriterien Changes untersucht und genehmigt werden sollen und wie dies generell einzuhalten ist.</t>
  </si>
  <si>
    <t>Die Bewertung und Freigabe von Änderungen folgt einem geregelten und dokumentierten Ansatz und beinhaltet eindeutige Richtlinien sowie Abläufe.</t>
  </si>
  <si>
    <t>Alle oder zumindest die Mehrheit der Changes unterliegen einem Post Implementation Review, wobei hier meistens undefinierte oder undokumentierte Aktivitäten und Kriterien angewendet werden. Im manchen Fällen werden die Ergebnisse der PIR aufgezeichnet. Gleichwohl unterliegen diese Aufzeichnungen keinem eindeutigen und einheitlichen Format.</t>
  </si>
  <si>
    <t>Es gibt ein Grundverständnis darüber, dass von den normalen Change Management Aktivitäten im Falle von Notfall- oder Emergency Changes abzuweichen ist. Gleichwohl sind die Umstände nicht bekannt und es ist nicht klar, wie in diesem Fall von den normalen Verfahren abzuweichen ist. Diese Entscheidungen werden auf ad-hoc-Basis von Einzel-Personen individuell getroffen.</t>
  </si>
  <si>
    <t>Es gibt zumindest eine grundsätzliche Basis, wie der Konsens zur Feststellung einer Notfall- oder Emergency Changes hergestellt werden kann und wie der Change Management Prozess in einem solchen Fall abgeändert bzw. beschleunigt werden kann. Gleichwohl ist dieser Ansatz meistens nicht dokumentiert.</t>
  </si>
  <si>
    <t>Akzeptanzkriterien für die Genehmigung von Changes enthalten nicht immer / nicht regelmäßig die notwendigen Beurteilungen von Faktoren wie Benefits, Risiken etc.</t>
  </si>
  <si>
    <t>Akzeptanzkriterien für die Genehmigung von Changes beinhalten regelmäßig die mit dem Change verbundenen Risiken, aber nicht immer andere Arten solcher Kritierien, die in den Change Anforderungen genannt sind.</t>
  </si>
  <si>
    <t>Während die Inbetriebnahme von Changes üblicherweise an betroffene Personen angekündigt wird, gibt es gleichwohl keine komplette oder zusammenhängende Change Planungsübersicht / keinen gepflegten Change Kalender.</t>
  </si>
  <si>
    <t>Es gibt einen für alle betroffenen Personen zugänglichen Change Kalender, aber diese enthält nicht alle relevanten Changes oder wichtigen Details.</t>
  </si>
  <si>
    <t>Es gibt einen kompletten und gepflegten Change Kalender im Zugriff aller betroffenen oder interessierten Personen. Der Zeitplan enthält alle relevanten Details und der geplante Implementierungs-Datum für jeden genehmigten Change.</t>
  </si>
  <si>
    <t>Die Fehlerkorrektur nicht erfolgreicher Changes ist manchmal vor der Inbetriebnahme geplant worden, manchmal nicht. Dies basiert auf ad-hoc-Entscheidungen involvierter Einzel-Personen.</t>
  </si>
  <si>
    <t>Ein Bewusstsein über die Wichtigkeit von CI Typ-Definitionen ist vorhanden. Gleichwohl gibt es weder eine definitive Dokumentation noch ein gemeinsames Verständnis darüber, was erforderliche oder zugelassene CI Typen und CI Relationen sind.</t>
  </si>
  <si>
    <t>Es gibt eine Dokumentation über CI Typen und Beziehungstypen, aber diese ist unvollständig. Z.B. enthält diese nicht alle erforderlichen Typen oder es fehlt die Definition der erforderlichen CI Attribute.</t>
  </si>
  <si>
    <t>Alle CI- und Beziehungstypen, die in der CMDB verwendet werden dürfen, sind klar definiert und dokumentiert. Die Definition enthält die erforderlichen CI Attribute und - wo erforderlich. auch die Beziehungsattribute, inklusive zugelassener Kombinationen von CI- und Beziehungstypen. Die Verantwortlichkeiten für die Pflege und die Aktualisierung dieser Definitionen und Dokumentationen ist ebenfalls eindeutig festgelegt.</t>
  </si>
  <si>
    <t>Konfigurations-Informationen werden nur auf einem niedrigen Level aufgezeichnet. Die aufgezeichnete Information für jedes CI verbleiben oft unverändert nach der Inbetriebnahme oder nach einem umfangreichen Change für diese CI.</t>
  </si>
  <si>
    <t>Es wird eine CMDB genutzt und gepflegt, um die CIs und ihre wichtigen / vielfältigen Relationen nachzuhalten. Sie ist ziemlich vollständig, aber enthält nicht Aufzeichnungen von allen CIs und deren Relationen, und trägt damit nicht zum Bezug zu allen Service Komponenten bei und entspricht damit nicht dem Anwendungsbereich einer CMDB. Verschiedene Quellen von Konfigurations-Informationen wurden nur partiell integriert, inklusive Datenbanken, Listen und Tools.</t>
  </si>
  <si>
    <t>Die in der CMDB gespeicherten Informationen stehen nicht unter einem regelmäßig stattfindenden Verifikations-Prozess bzw. Review. Wenn es manchmal erforderlich ist, wird eine Verifizierung durchgeführt, aber der Ansatz dafür ist nicht spezifiziert. Die Qualität der in der CMDB gespeicherten Daten wird nicht in einer nachhaltigen Weise überprüft.</t>
  </si>
  <si>
    <t>Die Ausgangskonfiguration von CIs vor neuen Releases wird selten aufgezeichnet.</t>
  </si>
  <si>
    <t>Die Ausgangskonfiguration von CIs wird üblicherweise vor neuen Releases aufgezeichnet, aber nicht immer in einer nachvollziehbaren und kompletten Weise.</t>
  </si>
  <si>
    <t>Bevor neue Releases eingeführt werden, wird eine komplette Baseline der Ausgangskonfigurationen systematisch aufgezeichnet.</t>
  </si>
  <si>
    <t>Nicht alle Incidents und Service Requests werden aufgezeichnet. Einige werden ohne eine Aufzeichnung behandelt. Bestehende Incident oder Service-Request Tickets unterscheiden sich signifikant in Format und Detaillierungsgrad.</t>
  </si>
  <si>
    <t>Alle oder die meisten Incidents und Service Requests werden registriert, klassifiziert und priorisiert. Obwohl es ein intuitives Verständnis über die zu erfassenden Informationen und die Art der Aufzeichnung gibt, sind diese Anforderungen nicht klar definiert und die Verantwortlichkeiten nicht dokumentiert.</t>
  </si>
  <si>
    <t>Alle Incidents und Service Requests werden aufgezeichnet, klassifiziert und priorisiert. Aufzeichungen darüber basieren auf dokumentierten Verantwortlichkeiten und Prozeduren, und die erfasste Information liegt in gleichartiger Weise aufgezeichnet vor. Klassifizierung und Priorisierung folgen einem klaren Schema und einem definierten Satz von Kriterien.</t>
  </si>
  <si>
    <t>Prioritäten für Incidents und Service Requests werden auf Basis eines Verständnisses der Service Ziele aus SLAs (sofern vorhanden, sonst anderen Kundenanforderungen) zugeordnet. Andere Faktoren werden manchmal auch herangezogen, und dieser Ansatz führt zu wiederholbaren Ergebnisse. Gleichwohl gibt es kein gleichartiges Priorisierungs-Schema, keine Richtlinie oder Prozedur.</t>
  </si>
  <si>
    <t>Priorisierungen von Incidents und Service Requests folgen klar definierten Richtlinien oder Prozeduren. Diese stellen sicher, dass bei Eröffnung eines Incidents oder eines Service-Request alle Anforderungen der Kunden (z.B. aus SLAs) aber auch andere relevante Faktoren in einer einheitlichen Weise einbezogen werden.</t>
  </si>
  <si>
    <t>In Abhängigkeit der Situation oder der beteiligten Personen werden Incidents und Service Requests teilweise eskaliert. Es gibt keine vordefinierten Eskalationspfade, die eingehalten werden bzw. einzuhalten sind. Incidents und Service Requests bleiben manchmal für einen längeren Zeitraum ungelöst bzw. unbearbeitet.</t>
  </si>
  <si>
    <t>Incidents und Service Requests, die es erfordern, werden in der Mehrheit der Fälle funktional und/oder hierarchisch eskaliert. Es existiert ein intuitives Verständnis über die Eskalationspfade, diese sind jedoch nicht definiert und es gibt keine oder nur wenige festgelegte Auslöser für Eskalationen. Die Verantwortlichkeiten sind nicht definiert.</t>
  </si>
  <si>
    <t>Incidents und Service Requests werden basierend auf dokumentierten Verantwortlichkeiten und Prozeduren eskaliert, wenn dies erforderlich ist. Festgelegte Auslöser und eine Hilfestellung für funktionale und hierarchische Eskalationen sind vorhanden und werden zur Klärung genutzt, wie solche Incidents und Service Requests zu behandeln sind. Dies führt zu einem gleichartigen Verhalten in der Eskalation von Incidents und Service Requests.</t>
  </si>
  <si>
    <t>Incidents und Service Requests werden auf Basis individueller Entscheidungen des Support Personals geschlossen, nachdem sie gelöst oder erfüllt sind. Ggfs. erfolgt die Schließung aus anderen Gründen (bspw ein zu langer ungelöster Incident). Es gibt keinen gemeinsamen Ansatz darüber, wann Incidents und Service Requests geschlossen werden sollten oder welche anderen Aktionen veranlasst werden sollten.</t>
  </si>
  <si>
    <t>Incidents und Service Requests werden generell in gleichartiger Weise geschlossen, jeweils mit einem nachvollziehbaren Grund. Nachvollziehbare andere erforderliche Aktionen werden auch veranlasst, wenn Incidents und Service Requests geschlossen werden. Gleichwohl gibt es keinen dokumentierten Ansatz und keine dokumentierten Verantwortlichkeiten für diese Aktivitäten.</t>
  </si>
  <si>
    <t>Incidents und Service Requests werden in gleichartiger Weise geschlossen, basierend auf dokumentierten Richtlinien, Prozeduren oder Verantwortlichkeiten. Andere erforderliche Aktivitäten wie z.B. die Bestätigung des Schließens gemeinsam mit dem Nutzer werden durchgeführt, wenn diese sachgemäß sind.</t>
  </si>
  <si>
    <t>Eine signifikante Anzahl an erforderlichen Informationen für die Lösung von Incidents oder für die Erfüllung von Service Requests kann zwar für den Support und das Handling der Tickets angewendet werden, aber gleichwohl ist das im Incident und Service Request Management Prozess beteiligte Personal nicht immer in der Lage, diese zu nutzen. Entweder weil der Zugang zu diesen Informationen beschränkt ist oder die Informationsquellen nicht bekannt sind. Der Verteilung der Informationen über verschiedene Quellen macht den Zugang sehr schwierig oder es gibt Beschwerden über die Qualität der vorhanden Informationen, die deren Nutzung anscheinend nicht lohnenswert machen.</t>
  </si>
  <si>
    <t>Für alle beteiligten Personen gibt es verfügbare Quellen von Konfigurations- und Release-Informationen, diese sind zusammen mit den Verantwortlichkeiten dokumentiert. Dies korreliert mit den dokumentierten Verantwortlichkeiten des Support Personals. Informationen werden in systematischer Weise aufgezeichnet und sind überwiegend vollständig und aktuell.</t>
  </si>
  <si>
    <t>Es gibt etwas Kommunikation mit Nutzern über deren Incidents und Service Requests. Gleichwohl findet diese nur sporadisch und reaktiv statt.</t>
  </si>
  <si>
    <t>Nutzer und Kunden werden über den Fortschritt der von ihnen gemeldeten Incidents und Service Requests informiert. Dies umfasst sowohl die Rückantwort an Nutzer und Kunden über den Status des Falls als auch eine proaktive Benachrichtigung darüber. Gleichwohl gibt es keinen klar definierten und systematischen Ansatz, wie diese Art der Kunden-Kommunikation erfolgt, und die Verantwortlichkeiten dafür sind nicht dokumentiert.</t>
  </si>
  <si>
    <t>Nutzer und Kunden werden systematisch über den Fortschritt und Status der von ihnen gemeldeten Incidents und Service Requests informiert. Dies geschieht in einem definierten Ansatz sowohl auf Anfrage (reaktiv) als auch in einer proaktiven Weise, wozu es auch dokumentierte Verantwortlichkeiten des Support Personals gibt.</t>
  </si>
  <si>
    <t>Es gibt nur ein Grundverständnis darüber, welche Incidents als weitreichend betrachtet werden sollten. In diesen Fällen wird eine besondere Behandlung und Beachtung für solche Incidents an den Tag gelegt, aber die Art der Behandlung erfolgt nicht gleichartig.</t>
  </si>
  <si>
    <t>Es gibt einen klar definierten und akzeptierten Ansatz für die Klassifizierung und die Bearbeitung von Major Incidents von deren Meldung bis zur Schließung. Das umfasst eine effektive Kommunikation, Koordiniation der Lösungs-Aktivitäten und einen Post Resolution Review. Es gibt einen definieten Satz von Kriteiren für das Vorliegen von Major Incidents, und die Verantwortlichkeiten sind klar definiert und dokumentiert.</t>
  </si>
  <si>
    <t>Ob ein Problem erkannt und dieses registriert wird, hängt von den einzelnen beteiligten Personen ab. Ein signifikanter Aufwand führt manchmal zu einer Lösung des Problems, es wird als solches formal jedoch nicht erkannt oder registriert.</t>
  </si>
  <si>
    <t>Es gibt ein gemeinsames Verständnis darüber, wann und wie Probleme identifiziert und registriert werden sollten. Incident Tickets werden routinemäßig untersucht, um nicht identifizierte Probleme mit signifikanter Auswirkung zu erkennen.</t>
  </si>
  <si>
    <t>Es gibt einen definierten und dokumentierten Ansatz für die Identifikation und Aufzeichnungen von Problemen. Dies schließt die Vorsorge dafür mit ein, wann und von wem Incidents auf einer regelmäßigen Basis in Bezug auf Probleme untersucht werden sollten.</t>
  </si>
  <si>
    <t>Wenn ein Problem identifiziert wurde, wird es nur auf einer individuellen Basis untersucht, abhängig von der Person oder Gruppe, die sich dafür verantwortlich fühlt.</t>
  </si>
  <si>
    <t>Wenn ein Problem identifiziert wurde, gibt es weitere Untersuchungen, die einem gut etablierten Ablauf von Aktionen unterliegen. Trotzdem ist dieser Ansatz und sind die beteiligten Rollen nur teilweise definiert und dokumentiert.</t>
  </si>
  <si>
    <t>Es ist ein formaler Ansatz für die Identifikation und Untersuchung von Problemen etabliert. Rollen und Verantwortlichkeiten sind dokumentiert. Dieser Ansatz deckt alle notwendigen Aktivitäten ab, um ein Problem definitiv zu lösen oder dessen Auswirkungen zu minimieren. Dazu gehört die Identifizierung von Problem Lösungen und die Lieferung von Workarounds, als auch ein Ansatz, dafür eine Kosten-Nutzen-Betrachtung durchzuführen.</t>
  </si>
  <si>
    <t>Welche Aktivitäten nach einer Root Cause Analyse eines identifizierten Problems zu treffen sind, variiert stark und ist abhängig von den involvierten Personen.</t>
  </si>
  <si>
    <t>Es gibt ein gemeinsames, aber nicht dokumentiertes Verständnis darüber, wie eine sofortige Problemlösung geschehen soll, die nach einer Root Cause Analyse nicht praktikabel erscheint; es werden dennoch Anstrengungen unternommen, die Auswirkungen über Umgehungslösungen zu reduzieren.</t>
  </si>
  <si>
    <t>Die Identifikation von Aktionen, um Probleme zu beseitigen oder deren Auswirkungen (nach einer Root Cause Analyse) zu minimieren, wurde auf Basis eines etablierten und dokumentierten Ansatzes eingeführt. Im dem Fall, dass ein Problem nicht gelöst werden kann oder die Lösung nicht effizient ist, wird das Problem als Known error (bekannter Fehler) klassifiziert und ein wirksamer Workaround wird dokumentiert in der Known Error Datenbank, wobei ein einheitliches Format für die Beschreibung angewendet wird.</t>
  </si>
  <si>
    <t>Informationen über bekannte Fehler und deren Umgehungslösungen werden in verschiedenen, variierenden Systemen und Formaten gepflegt. Das im Incident und Service Request Management Prozess involvierte Personal ist manchmal nicht darüber informiert, wenn es Updates dieser Informationen gibt und hat nicht immer Zugriff auf diese Informationen. Die Verantwortlichkeit für die Pflege der Informationen und deren Bereitstellung ist nicht verfügbar und nicht klar verstanden.</t>
  </si>
  <si>
    <t>Informationen über bekannte Fehler und deren Umgehungslösungen werden üblicherweise aktuell gehalten, jedoch ist nicht allgemein wahrgenommen, wer die Verantwortlichkeit über das Problem Management hat. Aktualisierte Informationen werden nur den im Incident und Service Request Management beteiligten Personen bekannt gemacht über bekannte, aber nicht dokumentierte Kanäle.</t>
  </si>
  <si>
    <t>Ein allgemeines Bewusstsein zu den Anforderungen (Empfänger, Inhalte, Intervalle) an ein Service Reporting besteht. Die meisten Berichte sind jedoch nicht entsprechend spezifiziert.</t>
  </si>
  <si>
    <t>Die meisten Berichte sind spezifiziert und mit den Empfängern (auch Kunden) abgestimmt. Die Verantwortlichkeit für die Erstellung ist nicht eindeutig dokumentiert, die Abstimmung erfolgte eher auf informellem Weg.</t>
  </si>
  <si>
    <t>Alle Berichte sind eindeutig spezifiziert und mit den Empfängern, d.h. auch Kunden abgestimmt. Sie werden auf der Basis einer dokumentierten Verantwortung erstellt und verteilt.</t>
  </si>
  <si>
    <t>Soweit Spezifikationen für Service Berichte existieren sind diese nicht konsistent und folgen keinem einheitlichen Ansatz wie bspw. einer definierten Vorlage für Spezifikationen.</t>
  </si>
  <si>
    <t>Es existieren einige informelle Ansätze, wie Berichte spezifiziert sein sollten. Allgemeine Informationen wie Beschreibung, Ziel, Inhalte, Empfänger, Frequenz und Art der Verteilung sind teilweise vorhanden. Sie sind jedoch nicht eindeutig und strukturiert dokumentiert. Die Berichte werden zwar erstellt und verteilt, die Verantwortung ist jedoch nicht eindeutig geregelt.</t>
  </si>
  <si>
    <t>Berichte sind systematisch spezifiziert und betrachten Zielsetzung, Zweck, Empfänger, Inhalt und die Methode der Verteilung für jeden Bericht. Jeder Bericht hat auch einen eindeutig benannten Verantwortlichen.</t>
  </si>
  <si>
    <t>Möglichkeiten zur Verbesserung werden weitgehend durch einzelne Mitarbeiter eher zufällig erkannt. Sie werden, wenn überhaupt, dann planlos erfasst.</t>
  </si>
  <si>
    <t>Es existiert ein allgemeiner Ansatz um Verbesserungsmöglichkeiten zu erkennen und zu erfassen. Die Verbesserungsmöglichkeiten werden jedoch nicht systematisch identifiziert und auch nicht alle erfasst. Verantwortlichkeit ist nicht dokumentiert.</t>
  </si>
  <si>
    <t>Die Identifikation und Aufzeichnung von Verbesserungsmöglichkeiten folgt einem eindeutig definierten Ansatz, der laufend durchgeführt wird. Die Umsetzung der Verbesserungen mag noch nicht perfekt sein, Verantwortlichkeiten sind dokumentiert und werden befolgt.</t>
  </si>
  <si>
    <t>Wenn Verbesserungsmöglichkeiten auftauchen, ist eine Person oder eine Gruppe verantwortlich zur Entscheidung, wie weiter vorgegangen wird. Entscheidungen basieren eher auf den Meinungen oder dem Wissen der Entscheider als auf einem definierten Satz an Kriterien.</t>
  </si>
  <si>
    <t>Es besteht ein prinzipiell anerkannter Ansatz zur Bewertung und Freigabe von Verbesserungsmöglichkeiten. Dieser basiert auf festgelegten Kriterien und wird weitgehend eingehalten, auch wenn nicht alle Rollen und Verantwortlichkeiten definiert sind. Auch werden Entscheidungen und Ergebnisse nicht immer aufgezeichnet.</t>
  </si>
  <si>
    <t>Es existiert ein grundsätzlich akzeptierter Ansatz zur Bewertung und Freigabe von Verbesserungsmöglichkeiten. Dieser Ansatz wird bei jeder neuen Möglichkeit auf der Basis von definierten Rollen und Verantwortlichkeiten angewendet. Er basiert auf eindeutig identifizierten Kriterien, um die Effektivität des Service Management Systems und damit zusammenhängender Fähigkeiten zur Serviceerbringung zu maximieren. Der Fokus liegt auf Kundenanforderungen und vereinbarten SLAs. Die Entscheidungen bezüglich der Verbesserungsmöglichkeiten werden aufgezeichnet.</t>
  </si>
  <si>
    <t>Der Service Provider ist sich bewusst, dass Richtlinien zur Informationssicherheit zur Erreichung eines notwendigen Grades an Bewusstsein notwendig sind. Einige Richtlinien existieren dazu, die meisten sind jedoch eher intuitiv erstellt als dass sie formal dokumentiert und überprüft sind.</t>
  </si>
  <si>
    <t>Richtlinien zur Informationssicherheit sind teilweise erstellt und es existiert ein eindeutiges Verständnis für die Verantwortlichkeit der einzelnen Bereiche. Die Richtlinien sind dokumentiert und formal freigegeben.</t>
  </si>
  <si>
    <t>Der Service Provider ist sich im Klaren darüber, dass Maßnahmen zum Aufbau und zur Erweiterung der Informationssicherheit notwendig sind. Einige Maßnahmen sind bereits entwickelt und umgesetzt, wobei das oftmals nicht dokumentiert ist. Eine strukturierte Bewertung der Risiken zur Informationssicherheit wurde noch nicht durchgeführt.</t>
  </si>
  <si>
    <t>Maßnahmen und Messungen zur Informationssicherheit sind ebenso umgesetzt wie physische und organisatorische Maßnahmen. Es besteht ein eindeutiges Verständnis, wer für welche Steuerungsmaßnahmen verantwortlich ist. Die meisten Maßnahmen sind dokumentiert, auch wenn die Ansätze zur Dokumentation sich unterscheiden. Eine Liste oder ähnlich geartete Übersicht von Informationssicherheitsrisiken ist erstellt worden und die beschriebenen Maßnahmen sind diesen Risiken gegenübergestellt worden, um die Auswirkungen zu vermindern.</t>
  </si>
  <si>
    <t>Für alle relevanten Informationssicherheitsrisiken sind Maßnahmen definiert und implementiert worden. Diese Maßnahmen umfassen Sicherheit im Betrieb und bei der Kommunikation, physische und organisatorische Sicherheit, Verantwortung der Benutzer und die Sicherheit in der Entwicklung von Systemen. Für alle Sicherheitsmaßnahmen sind Verantwortliche benannt und ihre Aufgaben dokumentiert worden. Formale Risikobewertungen werden regelmäßig durchgeführt, die Ergebnisse werden strukturiert und auf einheitliche Art und Weise aufgezeichnet. Risikobewertungen und Entscheidungen, wie mit ihnen umzugehen ist werden auf der Basis von eindeutig festgelegten Kriterien getroffen. Alle Sicherheitsmaßnahmen sind mit Sicherheitsrisiken verknüpft.</t>
  </si>
  <si>
    <t>Es existiert ein grundsätzliches Verständnis, dass Informationssicherheits-Richtlinien und -Maßnahmen in geplanten Abständen überprüft werden müssen.</t>
  </si>
  <si>
    <t>Informationssicherheits-Richtlinien und -Maßnahmen werden von ihren Verantwortlichen von Zeit zu Zeit überprüft. Dazu existiert jedoch kein definiertes Verfahren bzw. Ansatz. Kriterien zur Überprüfung und Vollständigkeit sowie die Form der Dokumentation variieren je nach Einzelperson bei der Überprüfung.</t>
  </si>
  <si>
    <t>Der Service Provider ist sich im Klaren darüber, dass Sicherheits-Incidents einen bedeutenden Einfluss auf die Kunden und die Fähigkeiten des Service Providers zur Lieferung vereinbarter Services haben können. Es herrscht Verständnis darüber, dass effektive Reaktion auf Sicherheits-Incidents grundlegende Bedeutung hat. Sobald ein Sicherheits-Incident identifiziert wurde, wird er nach bestem Wissen behandelt, jedoch ohne einen strukturierten und definierten Ansatz.</t>
  </si>
  <si>
    <t>Sicherheitsrelevante Vorfälle werden regelmäßig überwacht, um mögliche Sicherheits-Incidents zu erkennen. Sobald ein Sicherheits-Incident erkannt wurde, erfolgt die Reaktion darauf einem durchgängigen und wohlverstandenen Ablauf von Aktivitäten. Dieser Ansatz und die beteiligten Rollen sind jedoch nicht oder nur teilweise definiert ud dokumentiert.</t>
  </si>
  <si>
    <t>Ein formaler Ansatz zur Überwachung von sicherheitsrelevanten Vorfällen und zur Behandlung von Sicherheits-Incidents ist etabliert. Rollen und Verantwortlichkeiten sind dokumentiert. Der Ansatz betrachtet wohldefinierte Kriterien zur Klassifikation von Vorfällen als Sicherheits-Incidents, Aktivitäten zur Analyse der Sicherheits-Incidents und zur Reduzierung der Auswirkungen sowie zur Kommunikation und Dokumentation.</t>
  </si>
  <si>
    <t>Die Gewährung von Zugriffsrechten für informationsverarbeitende Systeme erfolgt auf einer individuellen Basis ohne das Vorhandensein eindeutiger Kontroll-Richtlinien.</t>
  </si>
  <si>
    <t>Zugriffskontrolle, Gewährung von Zugriffsrechten, Überprüfung und Entzug von Zugriffsrechten folgen einem strukturierten und definierten Ansatz mit eindeutigen Richtlinien und Prozeduren.</t>
  </si>
  <si>
    <t>Das Top-Management hat mit Service Management Aktivitäten primär nur auf reaktiver Basis zu tun. Es gibt ein grundsätzliches Bewusstsein der Verantwortlichkeiten zur Kommunikation von Zielen und Richtlinien. Das gilt auch für die Überwachung und die Überprüfung der Effektivität des SMS. Damit verbundene Aktivitäten werden nach bestem Wissen in individuellen Situationen ausgeführt und folgen weder einem formalen und noch einem leicht wiederholbaren Ansatz.</t>
  </si>
  <si>
    <t>Die Verantwortlichkeiten des Top-Managements im Service-Management-Rahmen sind klar definiert und dokumentiert, insbesonders ist die Rolle eines Senior-SMS-Verantwortlichen  festgelegt und einem Top-Management-Repräsentanten zugeordnet. Die Genehmigung und Überprüfung der Service Management Richtlinie werden in einer formalen Weise durchgeführt um sicherzustellen, dass eine effektive Kommunikation der Ziele und Richtlinien erfolgt und Kommunikations-Pläne erstellt sind. Aus ihnen wird ersichtlich, wer was wann an wen kommuniziert. Formale Management Reviews des übergreifenden SMS werden in gut geplanten Intervallen durchgeführt.</t>
  </si>
  <si>
    <t>Service Reviews werden in geplanten Intervallen regelmäßig durchgeführt, genauso wie auch auf Verlangen des Kunden. Es gibt sie auch nach größeren Anlässen. Reviews basieren auf definierten Verantwortlichkeiten und erzeugen systematische Aufzeichnungen darüber.</t>
  </si>
  <si>
    <t>Das Support Personal hat Zugang und Zugriff zur Mehrzahl der benötigten Informationen, um die Incident und Service Request Behandlung zu unterstützen. Diese werden meistens auch verwendet. Gleichwohl sind die Verantwortlichkeiten nicht dokumentiert und es gibt keien klaren Defintionen darüber, wo sich die Informationen befinden, wie man Zugriff erhält und wie man sie anwendet.</t>
  </si>
  <si>
    <t>Es gibt einen definierten und eingeführten Ansatz - inklusive Richtlinien und Prozeduren -, wie die Informationen über bekannte Fehler und deren Umgehungslösungen gepflegt und allen Beteiligten im Incident und Service Request Management Prozess bekannt gemacht werden</t>
  </si>
  <si>
    <t>Der Service Provider ist sich bewusst, dass Nichtkonformitäten und Abweichungen von erwarteten Ergebnissen und Zielen identifiziert und Korrekturmaßnahmen eingeleitet werden müssen. Ein strukturierter Ansatz fehlt hierfür.</t>
  </si>
  <si>
    <t>Nichtkonformitäten und Abweichungen von erwarteten Ergebnissen werden bei ungeplanten aber regulären Überprüfungen von Berichten zu Leistungsindikatoren, Bewertungen oder Audits entdeckt. Die Abweichungen und Nichtkonformitäten führen zu Korrekturmaßnahmen. Weder die Ergebnisse dieser Aktivitäten noch der umfassende Ansatz sind zufriedenstellend dokumentiert.</t>
  </si>
  <si>
    <t>Die Genehmigung und die Überprüfung der generellen Service Management Richtlinie durch das Top-Management erfolgt in einem regulären Intervall mit einem klaren Verständnis der erforderlichen Aktivitäten. Ziele und Richtlinien werden mit entsprechenden Verteilungs-Mechanismen effektiv kommuniziert und Kommunikations-Kanäle in gleichbleibender Weise genutzt. In regelmäßigen Intervallen überprüft das Top-Management die Effektivität des SMS und dokumentiert die wichtigsten Ergebnisse und Folge-Aktionen.</t>
  </si>
  <si>
    <t>Es gibt für die Service Management Dokumente eine generelle Erklärung zum Anwendungsbereich. Das betrifft z.B. den Umfang der Richtlinien und Prozesse und deren Definitionen. Diese sind nicht generell aufeinander abgestimmt und eventuell nicht von dem Top-Management frei gegeben.</t>
  </si>
  <si>
    <t>Es existiert eine belastbare Erklärung, die den Anwendungsbereich des SMS beschreibt und die einzelnen physikalischen Lokationen, die betroffenen Services, die Kunden, die Infrastruktur(en), die Technologie und andere relevante Parameters einbezieht, was auch die Begrenzung des Umfangs anbetrifft. Diese Erklärung wurde von ddem Top-Managegement des Service Providers genehmigt und an alle beteiligten Personen kommuniziert.</t>
  </si>
  <si>
    <t>Die Service Management Prozesse werden weitgehend in der Praxis befolgt und die betroffenen Mitarbeiter kommen den Verpflichtungen aus den Richtlinien und Prozeduren nach. Bei nicht prozesskonformen Verhalten reagieren die Prozessmanager durchgängig gleich und eskalieren, wenn nötig auch in der Organisation.</t>
  </si>
  <si>
    <t>Bis auf sehr wenige Ausnahmen werden die Service Management Richtlinien, Prozesse und Prozeduren in der Praxis befolgt. Der SMS Verantwortliche, der SMS Manager und die Prozesseigner sowie –manager haben sich auf die Befolgung dieser Richtlinien auf hohem Niveau verpflichtet. Die Reaktionen auf Verstöße sind festgelegt und führen bis zu disziplinarischen Maßnahmen.</t>
  </si>
  <si>
    <t>Um zu verstehen ob die IT-Service-Management-Prozesse wirksam sind, werden für die meisten Prozesse Leistungsindikatoren auf einer regelmäßigen Basis gemessen und berichtet.</t>
  </si>
  <si>
    <t>Der Service Provider ist sich im Klaren darüber, dass Bewertungen und Audits wichtig für die Unterstützung einer kontinuierlichen Verbesserung sind. Trotzdem werden Audits nicht anhand eines strukturierten Ansatz und auch nicht mit klarer Zeitplanung durchgeführt. Reifegradbewertungen finden nicht oder nur von Zeit zu Zeit als interne Bewertungen statt.</t>
  </si>
  <si>
    <t>Um Nichtkonformitäten (Umgehungen des Prozesses oder fehlerhafte Ausführung) zu ermitteln, werden Bewertungen und Überprüfungen regelmäßig durchgeführt. Sie bestehen aus internen und ggf. auch externen Audits. Der Reifegrad des Service Management Systems wird regelmäßig ermittelt.</t>
  </si>
  <si>
    <t>Es besteht ein erstes Verständnis zur Struktur der Servicebereitstellung, das sich jedoch eher an technischen Funktionen und Einzelpersonen orientiert. Die Verbindungen zur Organisations- oder Föderationsstruktur bei der Unterstützung basiert lediglich auf Beziehungen zwischen Einzelpersonen.</t>
  </si>
  <si>
    <t>Es besteht ein Verständnis der Organisations- oder Föderationsstruktur die der Serviceerbringung zugrunde liegt. Die Mitglieder der einzelnen Gruppen haben ein gemeinsames Verständnis der Beziehungen untereinander, wobei dieses in Details unterschiedlich sein kann und schwer zu kontrollieren ist.</t>
  </si>
  <si>
    <t>Kunden erhalten einige Berichte auf Anfrage, andere werden unregelmäßig oder unspezifiziert erstellt und verteilt. Die Berichte betrachten nicht alle notwendigen Informationen wie den Vergleich der Performance gegen vereinbarte Ziele, Ereignisse, Arbeitslast und Nichtkonformitäten)</t>
  </si>
  <si>
    <t>Berichte werden regelmäßig und in einem einheitlichen Format erstellt und verteilt. Die Berichte enthalten Informationen zu allen vereinbarten Service-Zielen, zu allen bedeutenden Ereignissen, zur Arbeitslast und erkannten Nichtkonformitäten.</t>
  </si>
  <si>
    <t>Berichte werden regelmäßig erstellt und verteilt. Einige SLA-Ziele werden betrachtet, ebenso wie die meisten Großstörungen und Nichtkonformitäten. Das Format der Berichte ist nicht einheitlich und weicht insbesondere zwischen Berichten für unterschiedliche Services oder Gruppen von Services ab.</t>
  </si>
  <si>
    <t>Es besteht ein grundsätzliches Verständnis zur Service Verfügbarkeit im Normalbetrieb und für Notfälle, Krisen oder Katastrophen. Dieses Verständnis ist jedoch weder einheitlich noch eindeutig dokumentiert.</t>
  </si>
  <si>
    <t>Es existiert eine einheitliche und eindeutige Dokumentation zu Anforderungen zur Service Verfügbarkeit im Normalbetrieb und bei Notfällen, Krisen oder Katastrophen. Der zugrundeliegende Ansatz ist eher an der Infrastruktur als an Servicezielen oder den Anforderungen der Kunden orientiert.</t>
  </si>
  <si>
    <t>Einige Verfügbarkeits- und Kontinuitätspläne werden unregelmäßig erstellt. Der Umfang der Pläne und das genutzte Format weichen voneinander ab. Die Pläne sind selten aufeinander abgestimmt.</t>
  </si>
  <si>
    <t>Die meisten Verfügbarkeits- und Kontinuitätspläne werden regelmäßig erstellt und sind eher auf die Infrastruktur bezogen. Für die einzelnen Services werden teilweise die unterstützenden Services und Servicekomponenten einbezogen.</t>
  </si>
  <si>
    <t>Verfügbarkeits- und Kontinuitätspläne werden in definierten Intervallen erstellt und freigegeben. Jeder Plan beinhaltet einen definierten Umfang und ist in einem einheitlichen Format und Struktur dokumentiert. Die Notwendigkeit eines jeden Plans und Verbindung zu anderen Plänen ist eindeutig dokumentiert.</t>
  </si>
  <si>
    <t>Bestehende Verfügbarkeits- und Kontinuitätspläne sind technikorientiert. Sie basieren nicht auf einem eindeutigen Verständnis von identifizierten und bewerteten Risiken.</t>
  </si>
  <si>
    <t>Die bedeutendsten Risiken sind mit Blick auf Verfügbarkeit im Normalbetrieb und für Notfälle, Krisen oder Katastrophen identifiziert und bewertet. Dabei werden Eintrittswahrscheinlichkeit und mögliche Auswirkung betrachtet. Die Verfügbarkeitspläne basieren weitgehend auf dem Verständnis dieser wichtigsten Risiken.</t>
  </si>
  <si>
    <t>Verfügbarkeits- und Kontinuitätspläne sind auf Basis der Ergebnisse einer Risikobewertung erstellt worden. Jede Maßnahme ist mit einem ermittelten Risiko verknüpft. Risikobewertungen sowie die Verfügbarkeits- und Kontinuitätspläne unterliegen regelmäßigen Überprüfungen.</t>
  </si>
  <si>
    <t>Die Überwachung folgt einem eindeutigen, durchgängigen und dokumentierten Ansatz, der ein Reporting "end-to-end" unterstützt. Die Informationen werden zusammengefasst und aufbereitet, um eine Überprüfung der Zielerreichung zu ermöglichen. Das Gesamtkonzept zur Überwachung der eingesetzten Technologien sowie Aggregationsalgorithmen, Heuristiken oder anderer Methoden, die angewendet werden, um die End-to-End-Verfügbarkeit zu berechnen sind gut dokumentiert.</t>
  </si>
  <si>
    <t>Für die meisten an Kunden gelieferte Services werden aggregierte Daten des technischen Monitorings zusammen mit anderen Informationen für ein erstes Reporting zur Service Performance und Kapazitätsauslatungen bereitgestellt. Warnungen und Ausnahmefälle werden identifiziert und notwendige Maßnahmen eingeleitet.</t>
  </si>
  <si>
    <t>Die Überwachung folgt einem eindeutigen, durchgängigen und dokumentierten Ansatz, für ein Kapazitäts- und Performance-Reporting. Die Informationen werden zusammengefasst und aufbereitet, um eine Überprüfung der Zielerreichung bezüglich des Levels der Servicekapazität und -performance zu ermöglichen. Das Gesamtkonzept zur Überwachung der eingesetzten Technologien sowie Aggregationsalgorithmen, Heuristiken oder anderer Methoden, die angewendet werden, um die End-to-End-Verfügbarkeit zu berechnen sind gut dokumentiert.</t>
  </si>
  <si>
    <t>Richtlinien zur Informationssicherheit sind für alle notwendigen Themen erstellt und formal freigegeben. Die Richtlinien umfassen organisatorische Aspekte, das Management der Informationsgüter und Sicherheitsrisiken, physische Regelung von Sicherheit, Sicherheit im Betrieb, Sicherheit in der Kommunikation, Verantwortung der Benutzer, Entwicklung der Informationssicherheit sowie die Behandlung von Sicherheitsereignissen und -störungen. Die verantwortlichen Eigentümer aller Richtlinien sind dokumentiert und ihre Aufgaben festgelegt.</t>
  </si>
  <si>
    <t>Informationssicherheits-Richtlinien und -Maßnahmen werden regelmäßig überprüft. Ein eindeutiges und abgestimmtes Verfahren wird angewendet, um ein konsistentes und strukturiertes Ergebnis sicherzustellen.  Die Aufzeichnung der Prüfungsergebnisse folgt einer gut definierten Vorgehensweise, was zu einer strukturierten und sinnvollen Dokumentation der Bewertungen der Richtlinien und Kontrollen führt.</t>
  </si>
  <si>
    <t>Die Gewährung von Zugriffsrechten folgt einer Kombination von intuitiven Regeln und einigen Richtlinien, was einen weitgehenden konsistenten Ansatz für Zugriffskontrolle unterstützt.  Von Zeit zu Zeit werden die Zugriffsrechte überprüft.</t>
  </si>
  <si>
    <t>Es existiert eine Übersicht oder mehrere Listen, in denen Informationen über Kunden und Services, die von ihnen verwendet werden aufgezeichnet sind. Diese Listen werden auf einer informellen Basis gepflegt, ohne klare Verantwortlichkeiten darüber, wer das wann zu tun hat. Die Listen sind untereinander nicht abgestimmt und können redundante Informationen enthalten. Sie haben ein unterschiedliches Format, einen unterschiedlichen Detaillierungsgrad und sind nicht immer aktuell.</t>
  </si>
  <si>
    <t>Es existiert eine Übersicht mit korrekten Informationen über alle Kunden der Services, die auf Basis von dokumentierten Verantwortlichkeiten gepflegt wird.</t>
  </si>
  <si>
    <t>Es gibt keinen definierten Ansprechpartner für die Kunden (-gruppen). Einzelne Support Mitarbeiter haben nur ein grundlegendes Verständnis über die Notwendigkeit, Kundenbeziehungen zu sinnvoll zu gestalten.</t>
  </si>
  <si>
    <t>Es gibt eine den Kunden (-gruppen) zugeordnete Person oder Rolle. Diese Zuordnung basiert aber nicht notwendigerweise auf dokumentierten Verantwortlichkeiten. Die Gestaltung der Kundenbeziehungen und die Erfassung der Zufriedenheit kann unterschiedlich erfolgen.</t>
  </si>
  <si>
    <t>Für jeden Kunden / jede Kundengruppe ist eine Person oder Rolle zugeordnet, die auch die Beziehungen zu den Kunden gestaltet. Sie erfasst auch deren Zufriedenheit auf Basis von dokumentierten Verantwortlichkeiten.</t>
  </si>
  <si>
    <t>Die Kommunikation zu Kunden ist möglich, erfolgt in einer willkürlichen Weise oder reaktiv auf Verlangen. Es existiert keine einheitliche klare Übersicht an Möglichkeiten zur Kundenkommunikation. Es ist mitunter schwierig, zeitnah mit den Kunden oder Kundengruppen zu kommunizieren.</t>
  </si>
  <si>
    <t>Kommunikationskanäle für jeden Kunden bzw. jede Kundengruppe sind etabliert und die Kommunikation mit den Kunden wird in einer konkreten, nachhaltigen Weise basierend auf dokumentierten Verantwortlichkeiten erfasst.</t>
  </si>
  <si>
    <t>Prioritäten für Incidents und Service Requests werden auf einer individuellen Basis zugeordnet, meistens hinterlegt mit einem nicht dokumentierten, intuitiven Verständnis der Kritikalität. Service-Ziele aus SLAs (wenn vorhanden) sind meist nicht der Treiber für eine Priorisierung.</t>
  </si>
  <si>
    <t>Es gibt ein Verständnis darüber, welche Art von Incidents als Major Incidents behandelt werden sollten. Diese werden als solche bezeichnet und klassifiziert und erfahren eine gesonderte Behandlung und Beachtung. Das beinhaltet die Behandlung mit der höchsten Priorität, eine ausreichende Ausstattung mit Fachexperten, der Koordinierung durch eine ausreichend hohe Management Ebene, eine ausreichende Kommunikation und eine Überprüfung nach Beseitigung der Störung. Gleichwohl sind klare Definitionen und die Verantwortlichkeiten nicht dokumentiert.</t>
  </si>
  <si>
    <t>Die aufgezeichneten Informationen sind grundsätzlich ausführlich genug, um jedes CI zu kontrollieren. Signifikant Changes mit Auswirkungen auf CI Attribute oder Relationen finden sich meistens in den aktualisierten CI Datensätzen wieder. Nichtsdestotrotz ist das Level der aufgezeichneten Detail-Informationen in der Praxis nicht wirklich geplant / gesteuert, z.B. werden Attribute eventuell aufgezeichnet, die nicht in den CI Typ Definitionen vorhanden sind oder definierte Attribute bleiben manchmal unaufgezeichnet.</t>
  </si>
  <si>
    <t>Es gibt definierte Verantwortlichkeiten und Prozeduren für eine ordnungsgemäße Aufzeichnung und Aktualisierung für alle CIs auf einem geplanten Detaillierungsgrad. Dieser Detaillierungsgrad ist ausreichend, um alle wichtigen Aspekte von CIs aufzuzeichnen, die bei Inbetriebnahme oder Signifikanten Changes benötigt werden und um die Konfigurationsdaten in transparenter und nachvollziehbarer Weise aufzuzeichnen und zu pflegen.</t>
  </si>
  <si>
    <t>Es gibt Bewustsein über das Konzept einer CMDB, aber diese ist - wenn überhaupt - nur in einer simplen Version implementiert. Die meisten wichtigen Informationen über Konfigurationen sind aus verschiedenen unzusammenhängenden Dokumentationen ersichtlich, inklusive Datenbanken, Übersichten und Tools.</t>
  </si>
  <si>
    <t>Es existiert eine vollständig integrierte CMDB, welche vollständige Aufzeichnungen der Cls und der Relationen zwischen den CIs enthält und damit dem definierten und dokumentierten adäquaten Anwendungsbereich entspricht. Die CMDB wird gemäß etablierten und dokumentierten Richtlinien und Verfahren gepflegt, mit klaren Verantwortlichkeiten für die Eigentümerschaft und Pflege der CMDB.</t>
  </si>
  <si>
    <t>Änderungen in der CMDB werden manchmal nachgehalten. Es gibt keine Garantie dafür, dass die aufgezeichneten Informationen für alle CIs in der CMDB den aktuellen Status der CIs wiedergeben.</t>
  </si>
  <si>
    <t>Die in der CMDB gespeicherten Informationen geben den aktuellen Status und die aktuelle Konfiguration von allen oder aber überwiegend allen CIs wieder. Es gibt dokumentierte Verfahren und Verantwortlichkeiten, um die in der CMDB gespeicherten Informationen aktuell zu halten, und zwar über alle Phasen von Changes und Releases.</t>
  </si>
  <si>
    <t>Eine Verifikation der in der CMDB gespeicherten Daten wird nicht geplant oder regelmäßig terminiert, aber dies geschieht gleichwohl in unregelmäßigen Intervallen. Der Umfang und die Genauigkeit dieser Verifizierung variiert. Alles in allem gibt es ein Level an Qualitätskontrollen, die über die in der CMDB gespeicherten Informationen durchgeführt werden.</t>
  </si>
  <si>
    <t>Die in der CMDB gespeicherten Informationen werden in geplanten Intervallen mit einem definierten Umfang verifiziert. Die Qualität der in der CMDB gespeicherten Informationen wird auf einem soliden hohen Level gehalten, um damit die Anforderungen der anderen Service Management Prozesse zu erfüllen.</t>
  </si>
  <si>
    <t>Nach der Implementierung eines Changes wird dieser nur auf einer individuellen Basis einem Review unterzogen, dabei werden keine Richtlinien oder Kriterien befolgt. Es mag eine signifikante Anzahl an changes geben für die überhaupt kein Post Implementation Review durchgeführt wird.</t>
  </si>
  <si>
    <t xml:space="preserve">Für jeden implementierten Change wird ein Post Implementation Review durchgeführt. Alle Post Implementation Reviews werden nach klar definierten Richtlinien durchgeführt, die Kriterien und/(oder die Prozeduren ergeben vergleichbare Resultate, welche in einer einheitlichen und vollständigen Weise dokumentiert werden. </t>
  </si>
  <si>
    <t>Es gibt einen dokumentierten und angewendeten Ansatz, welcher Notfall- und Emergency Changes definiert und wie diese gemanaged werden müssen, inklusive einem eindeutigen Satz an Kriterien dafür und eine Richtlinie / eine Prozedur für den Umgang damit.</t>
  </si>
  <si>
    <t>Das dokumentierte Verfahren zur Genehmigung von Changes beinhaltet eine Bewertung auf Basis von Kriterien wie Benefits, Risiken, potentielle Auswirkung auf andere Services und Nutzer und die Technischen Machbarkeiten des Changes.</t>
  </si>
  <si>
    <t>Fehlerkorrekturmaßnahmen werden, in unterschiedlichen Stufen, für alle Changes mit hoher Auswirkung oder hohem Risiko geplant. Gleichwohl gibt es noch kein dokumentiertes Verfahren, das festlegt, wann ein solcher Change gegeben ist oder welche erweiterte Planung und welche Tests durchgeführt werden sollten.</t>
  </si>
  <si>
    <t>In Übereinstimmung mit einem dokumentierten und etablierten Verfahren können Aktivitäten zur Fehlerkorrektur eines nicht erfolgreichen Changes zuverlässig geplant, getestet und durchgeführt werden, wenn es sich um Changes mit hoher Auswirkung oder hohem Risiko handelt.</t>
  </si>
  <si>
    <t>Es besteht ein grundsätzliches Verständnis darüber, dass die Planung des Ausrollens von neuen oder geänderten Services mit allen Beteiligten, einschließlich der betroffenen Kunden, abgesprochen wird. Festgelegt ist noch nicht, wer die Beteiligten im Detail sind und wie bzw. wann sie einzubinden sind. Daher sind von Service zu Service Unterschiede möglich.</t>
  </si>
  <si>
    <t>Es existiert ein etablierter und dokumentierter Ablauf in der Rollout-Planung, der alle Beteiligten (inklusive der Kunden) einbezieht.</t>
  </si>
  <si>
    <t>Releases werden anhand eines dokumentierten Vorgehens auf Erfolg oder Misserfolg überwacht und durchgängig protokolliert. Die Ergebnisse werden für weitergehende Analysen genutzt (z.B. um die Effektivität des Release und Deployment Management zu bewerten und weiter zu verbessern).</t>
  </si>
  <si>
    <t>Alle (im Anwendungsbereich befindlichen) Service Management Prozesse wurden dokumentiert. Jede Prozessdefinition deckt Prozessziele, die Eingangsinformationen, die Aktivitäten und die Ergebisse, die Rollen sowie die Schnittstellen im Kontext der jeweiligen Prozesse ab. Wenn erforderlich gibt es prozessspezifische Richtlinien wie etwa eine Release-Richtlinie (im Rahmen des Release und Deployment Management-Prozesses) oder eine Informationssicherheits-Richtlinie (im Rahmen des Informationssicherheits-Management-Prozesses), die klar definiert und dokumentiert sind. Ebenso gibt es für wichtige Prozessaktivitäten definierte Prozeduren, wie z.B. ein Verfahren zur Durchführung der SLA Überprüfungen, ein Verfahren für den Umgang mit größeren Zwischenfällen ("major incidents") oder ein Verfahren zur Bewertung / Genehmigung von Änderungen ("Changes").</t>
  </si>
  <si>
    <t>IT Service Management ist durchgängig geplant und die Verantwortlichkeiten zur Planung sind eindeutig geregelt sowie dokumentiert. Erstellung und Pflege der Pläne folgen einem einheitlichen und dokumentierten Ansatz. Die erstellten Pläne basieren auf gemeinsammen Vorlagen und erreichen einen einheitlichen und ausreichenden Grad an Detaillierung.</t>
  </si>
  <si>
    <t>Der umfassende Service Management-Plan existiert und beschreibt alle notwendigen Elemente wie Ziele, Zeitplan der Einführung der Service Management Prozesse, Rollen, Verantwortlichkeiten, Schulungen und Aktivitäten zur Schaffung eines Bewusstseins und auch die Einführung von erforderlichen unterstützenden Technologien (Systeme bzw. Tools).</t>
  </si>
  <si>
    <t>Bewertung der Prozessanforderungsen</t>
  </si>
  <si>
    <t>Aufgaben sind gut definiert und Ergebnisse sind vollständig, für beides sind dokumentierte Verantwortlichkeiten festgelegt.</t>
  </si>
  <si>
    <t>Aufgaben werden wiederholbar erfüllt, sind aber nicht formal festgelegt. / Ergebnisse sind nur teilweise vollständig.</t>
  </si>
  <si>
    <t>Man ist sich der Aufgabe bewusst, jedoch wird diese nicht gemanagt bzw. gesteuert. / Es existieren  relevante Ergebisse, diesen fehlen aber Kernelemente.</t>
  </si>
  <si>
    <t>Es gibt kein Bewustsein für die Aufgabenstellung. / Das erforderliche Ergebnis existiert nicht.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</si>
</sst>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4"/>
      <color theme="0"/>
      <name val="Calibri"/>
      <family val="2"/>
    </font>
    <font>
      <sz val="18"/>
      <color theme="0"/>
      <name val="Calibri"/>
      <family val="2"/>
    </font>
    <font>
      <b/>
      <sz val="14"/>
      <color theme="1"/>
      <name val="Calibri"/>
      <family val="2"/>
      <scheme val="minor"/>
    </font>
    <font>
      <sz val="12"/>
      <color rgb="FF008000"/>
      <name val="Calibri"/>
      <family val="2"/>
      <scheme val="minor"/>
    </font>
    <font>
      <sz val="12"/>
      <color rgb="FF000000"/>
      <name val="Calibri"/>
      <family val="2"/>
      <scheme val="minor"/>
    </font>
    <font>
      <sz val="12"/>
      <color rgb="FF1B99C6"/>
      <name val="Calibri"/>
      <family val="2"/>
      <scheme val="minor"/>
    </font>
    <font>
      <sz val="11"/>
      <color rgb="FF000000"/>
      <name val="Calibri"/>
      <family val="2"/>
      <scheme val="minor"/>
    </font>
    <font>
      <u/>
      <sz val="12"/>
      <color theme="10"/>
      <name val="Calibri"/>
      <family val="2"/>
      <scheme val="minor"/>
    </font>
    <font>
      <b/>
      <sz val="16"/>
      <color theme="1"/>
      <name val="Calibri"/>
      <family val="2"/>
      <scheme val="minor"/>
    </font>
    <font>
      <b/>
      <sz val="14"/>
      <color rgb="FF008000"/>
      <name val="Calibri"/>
      <family val="2"/>
      <scheme val="minor"/>
    </font>
    <font>
      <sz val="14"/>
      <color rgb="FF008000"/>
      <name val="Calibri"/>
      <family val="2"/>
      <scheme val="minor"/>
    </font>
    <font>
      <b/>
      <sz val="12"/>
      <color rgb="FF000000"/>
      <name val="Calibri"/>
      <family val="2"/>
      <scheme val="minor"/>
    </font>
    <font>
      <b/>
      <sz val="14"/>
      <color rgb="FF1B99C6"/>
      <name val="Calibri"/>
      <family val="2"/>
      <scheme val="minor"/>
    </font>
    <font>
      <i/>
      <sz val="12"/>
      <color theme="0"/>
      <name val="Calibri"/>
      <family val="2"/>
    </font>
    <font>
      <b/>
      <sz val="12"/>
      <color theme="1"/>
      <name val="Calibri"/>
      <family val="2"/>
    </font>
    <font>
      <sz val="12"/>
      <color theme="1"/>
      <name val="Calibri"/>
      <family val="2"/>
    </font>
    <font>
      <b/>
      <sz val="24"/>
      <color rgb="FF008000"/>
      <name val="Calibri"/>
      <family val="2"/>
    </font>
    <font>
      <sz val="14"/>
      <color theme="1"/>
      <name val="Calibri"/>
      <family val="2"/>
    </font>
    <font>
      <b/>
      <i/>
      <sz val="12"/>
      <color rgb="FF008000"/>
      <name val="Calibri"/>
      <family val="2"/>
    </font>
    <font>
      <b/>
      <i/>
      <u/>
      <sz val="12"/>
      <color rgb="FF008000"/>
      <name val="Calibri"/>
      <family val="2"/>
    </font>
    <font>
      <b/>
      <sz val="12"/>
      <color rgb="FF008000"/>
      <name val="Calibri"/>
      <family val="2"/>
    </font>
    <font>
      <sz val="12"/>
      <name val="Calibri"/>
      <family val="2"/>
    </font>
    <font>
      <sz val="12"/>
      <color theme="1"/>
      <name val="Calibri"/>
      <family val="2"/>
    </font>
    <font>
      <sz val="16"/>
      <color theme="1"/>
      <name val="Calibri"/>
      <family val="2"/>
    </font>
    <font>
      <b/>
      <i/>
      <sz val="12"/>
      <color theme="0"/>
      <name val="Calibri"/>
      <family val="2"/>
    </font>
    <font>
      <sz val="14"/>
      <color rgb="FF000000"/>
      <name val="Calibri"/>
      <family val="2"/>
      <scheme val="minor"/>
    </font>
    <font>
      <b/>
      <sz val="24"/>
      <color rgb="FF009BCC"/>
      <name val="Calibri"/>
      <family val="2"/>
    </font>
    <font>
      <b/>
      <sz val="12"/>
      <color rgb="FF009BCC"/>
      <name val="Calibri"/>
      <family val="2"/>
    </font>
    <font>
      <b/>
      <u/>
      <sz val="12"/>
      <color rgb="FF009BCC"/>
      <name val="Calibri"/>
      <family val="2"/>
    </font>
    <font>
      <b/>
      <sz val="12"/>
      <color theme="0"/>
      <name val="Calibri"/>
      <family val="2"/>
    </font>
    <font>
      <b/>
      <sz val="12"/>
      <color rgb="FF009BCC"/>
      <name val="Calibri"/>
      <family val="2"/>
    </font>
    <font>
      <b/>
      <sz val="12"/>
      <color theme="0"/>
      <name val="Calibri"/>
      <family val="2"/>
    </font>
    <font>
      <sz val="12"/>
      <name val="Calibri"/>
      <family val="2"/>
    </font>
    <font>
      <sz val="16"/>
      <name val="Calibri"/>
      <family val="2"/>
    </font>
    <font>
      <sz val="14"/>
      <name val="Calibri"/>
      <family val="2"/>
    </font>
    <font>
      <b/>
      <sz val="16"/>
      <color theme="1"/>
      <name val="Calibri"/>
      <family val="2"/>
      <scheme val="minor"/>
    </font>
    <font>
      <sz val="14"/>
      <color theme="3" tint="0.39997558519241921"/>
      <name val="Calibri"/>
      <family val="2"/>
      <scheme val="minor"/>
    </font>
    <font>
      <sz val="12"/>
      <color theme="3" tint="0.39997558519241921"/>
      <name val="Calibri"/>
      <family val="2"/>
      <scheme val="minor"/>
    </font>
    <font>
      <sz val="12"/>
      <color theme="1"/>
      <name val="Calibri"/>
      <family val="2"/>
      <scheme val="minor"/>
    </font>
    <font>
      <sz val="12"/>
      <color rgb="FF008000"/>
      <name val="Calibri"/>
      <family val="2"/>
      <scheme val="minor"/>
    </font>
    <font>
      <sz val="12"/>
      <color rgb="FF1B99C6"/>
      <name val="Calibri"/>
      <family val="2"/>
      <scheme val="minor"/>
    </font>
    <font>
      <sz val="14"/>
      <color rgb="FF1B99C6"/>
      <name val="Calibri"/>
      <family val="2"/>
      <scheme val="minor"/>
    </font>
    <font>
      <sz val="13"/>
      <color rgb="FF008000"/>
      <name val="Calibri"/>
      <family val="2"/>
      <scheme val="minor"/>
    </font>
    <font>
      <sz val="11"/>
      <color rgb="FF000000"/>
      <name val="Calibri"/>
      <family val="2"/>
      <scheme val="minor"/>
    </font>
    <font>
      <sz val="14"/>
      <color theme="0"/>
      <name val="Calibri"/>
      <family val="2"/>
    </font>
    <font>
      <sz val="18"/>
      <color theme="0"/>
      <name val="Calibri"/>
      <family val="2"/>
    </font>
    <font>
      <sz val="14"/>
      <color theme="1"/>
      <name val="Calibri"/>
      <family val="2"/>
      <scheme val="minor"/>
    </font>
    <font>
      <b/>
      <i/>
      <sz val="12"/>
      <color rgb="FF008000"/>
      <name val="Calibri"/>
      <family val="2"/>
    </font>
    <font>
      <sz val="16"/>
      <color theme="1"/>
      <name val="Calibri"/>
      <family val="2"/>
    </font>
    <font>
      <b/>
      <sz val="12"/>
      <name val="Calibri"/>
      <family val="2"/>
    </font>
    <font>
      <sz val="14"/>
      <name val="Calibri"/>
      <family val="2"/>
    </font>
    <font>
      <sz val="14"/>
      <color theme="1"/>
      <name val="Calibri"/>
      <family val="2"/>
    </font>
    <font>
      <b/>
      <sz val="14"/>
      <color theme="1"/>
      <name val="Calibri"/>
      <family val="2"/>
    </font>
    <font>
      <b/>
      <sz val="14"/>
      <color rgb="FF000000"/>
      <name val="Calibri"/>
      <family val="2"/>
      <scheme val="minor"/>
    </font>
    <font>
      <b/>
      <sz val="14"/>
      <name val="Calibri"/>
      <family val="2"/>
    </font>
  </fonts>
  <fills count="6">
    <fill>
      <patternFill patternType="none"/>
    </fill>
    <fill>
      <patternFill patternType="gray125"/>
    </fill>
    <fill>
      <patternFill patternType="solid">
        <fgColor rgb="FF205595"/>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59">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diagonal/>
    </border>
    <border>
      <left style="medium">
        <color auto="1"/>
      </left>
      <right style="dotted">
        <color auto="1"/>
      </right>
      <top/>
      <bottom/>
      <diagonal/>
    </border>
    <border>
      <left style="dotted">
        <color auto="1"/>
      </left>
      <right style="dotted">
        <color auto="1"/>
      </right>
      <top/>
      <bottom/>
      <diagonal/>
    </border>
    <border>
      <left style="dotted">
        <color auto="1"/>
      </left>
      <right style="dotted">
        <color auto="1"/>
      </right>
      <top style="dotted">
        <color auto="1"/>
      </top>
      <bottom style="dotted">
        <color auto="1"/>
      </bottom>
      <diagonal/>
    </border>
    <border>
      <left style="dotted">
        <color auto="1"/>
      </left>
      <right style="medium">
        <color auto="1"/>
      </right>
      <top/>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dotted">
        <color auto="1"/>
      </right>
      <top style="dotted">
        <color auto="1"/>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dotted">
        <color auto="1"/>
      </right>
      <top style="thin">
        <color auto="1"/>
      </top>
      <bottom style="dotted">
        <color auto="1"/>
      </bottom>
      <diagonal/>
    </border>
    <border>
      <left style="dotted">
        <color auto="1"/>
      </left>
      <right style="medium">
        <color auto="1"/>
      </right>
      <top style="thin">
        <color auto="1"/>
      </top>
      <bottom/>
      <diagonal/>
    </border>
    <border>
      <left style="medium">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auto="1"/>
      </left>
      <right/>
      <top/>
      <bottom/>
      <diagonal/>
    </border>
    <border>
      <left/>
      <right style="thin">
        <color theme="0" tint="-0.34998626667073579"/>
      </right>
      <top/>
      <bottom/>
      <diagonal/>
    </border>
    <border>
      <left style="thin">
        <color auto="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auto="1"/>
      </left>
      <right/>
      <top/>
      <bottom style="thin">
        <color auto="1"/>
      </bottom>
      <diagonal/>
    </border>
    <border>
      <left/>
      <right/>
      <top/>
      <bottom style="thin">
        <color auto="1"/>
      </bottom>
      <diagonal/>
    </border>
    <border>
      <left/>
      <right style="thin">
        <color theme="0" tint="-0.34998626667073579"/>
      </right>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dotted">
        <color auto="1"/>
      </left>
      <right style="dotted">
        <color auto="1"/>
      </right>
      <top style="medium">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style="medium">
        <color auto="1"/>
      </bottom>
      <diagonal/>
    </border>
  </borders>
  <cellStyleXfs count="3">
    <xf numFmtId="0" fontId="0" fillId="0" borderId="0"/>
    <xf numFmtId="0" fontId="8" fillId="0" borderId="0" applyNumberFormat="0" applyFill="0" applyBorder="0" applyAlignment="0" applyProtection="0"/>
    <xf numFmtId="0" fontId="39" fillId="0" borderId="0"/>
  </cellStyleXfs>
  <cellXfs count="264">
    <xf numFmtId="0" fontId="0" fillId="0" borderId="0" xfId="0"/>
    <xf numFmtId="0" fontId="1" fillId="2" borderId="0" xfId="0" applyFont="1" applyFill="1" applyAlignment="1" applyProtection="1">
      <alignment horizontal="left" vertical="center"/>
      <protection locked="0"/>
    </xf>
    <xf numFmtId="0" fontId="1" fillId="2" borderId="0" xfId="0" applyFont="1" applyFill="1" applyAlignment="1" applyProtection="1">
      <alignment vertical="center"/>
      <protection locked="0"/>
    </xf>
    <xf numFmtId="0" fontId="0" fillId="3" borderId="0" xfId="0" applyFill="1"/>
    <xf numFmtId="0" fontId="3" fillId="3" borderId="0" xfId="0" applyFont="1" applyFill="1"/>
    <xf numFmtId="0" fontId="5" fillId="3" borderId="0" xfId="0" applyFont="1" applyFill="1" applyAlignment="1">
      <alignment vertical="top" wrapText="1"/>
    </xf>
    <xf numFmtId="0" fontId="5" fillId="3" borderId="0" xfId="0" applyFont="1" applyFill="1" applyAlignment="1">
      <alignment horizontal="left" vertical="top" wrapText="1"/>
    </xf>
    <xf numFmtId="0" fontId="1" fillId="2" borderId="0" xfId="0" applyFont="1" applyFill="1" applyAlignment="1">
      <alignment horizontal="left" vertical="center"/>
    </xf>
    <xf numFmtId="0" fontId="1" fillId="2" borderId="0" xfId="0" applyFont="1" applyFill="1" applyAlignment="1">
      <alignment vertical="center"/>
    </xf>
    <xf numFmtId="0" fontId="9" fillId="3" borderId="0" xfId="0" applyFont="1" applyFill="1" applyAlignment="1">
      <alignment horizontal="left" wrapText="1"/>
    </xf>
    <xf numFmtId="0" fontId="0" fillId="3" borderId="0" xfId="0" applyFill="1" applyAlignment="1">
      <alignment horizontal="center"/>
    </xf>
    <xf numFmtId="0" fontId="0" fillId="3" borderId="0" xfId="0" applyFill="1" applyAlignment="1">
      <alignment horizontal="center" wrapText="1"/>
    </xf>
    <xf numFmtId="0" fontId="4" fillId="3" borderId="0" xfId="0" applyFont="1" applyFill="1" applyAlignment="1">
      <alignment horizontal="left" vertical="center" wrapText="1"/>
    </xf>
    <xf numFmtId="0" fontId="10" fillId="3" borderId="1" xfId="0" applyFont="1" applyFill="1" applyBorder="1" applyAlignment="1">
      <alignment vertical="center" wrapText="1"/>
    </xf>
    <xf numFmtId="0" fontId="0" fillId="3" borderId="2" xfId="0" applyFill="1" applyBorder="1" applyAlignment="1">
      <alignment horizontal="center"/>
    </xf>
    <xf numFmtId="0" fontId="0" fillId="3" borderId="3" xfId="0" applyFill="1" applyBorder="1" applyAlignment="1">
      <alignment horizontal="center"/>
    </xf>
    <xf numFmtId="0" fontId="5" fillId="3" borderId="0" xfId="0" applyFont="1" applyFill="1" applyAlignment="1">
      <alignment wrapText="1"/>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5" fillId="3" borderId="0" xfId="0" applyFont="1" applyFill="1"/>
    <xf numFmtId="0" fontId="5" fillId="3" borderId="0" xfId="0" applyFont="1" applyFill="1" applyAlignment="1">
      <alignment horizontal="left"/>
    </xf>
    <xf numFmtId="0" fontId="6" fillId="3" borderId="0" xfId="0" applyFont="1" applyFill="1" applyAlignment="1">
      <alignment horizontal="left" vertical="center" wrapText="1"/>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13" fillId="3" borderId="1" xfId="0" applyFont="1" applyFill="1" applyBorder="1" applyAlignment="1">
      <alignment vertical="center" wrapText="1"/>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12" fillId="3" borderId="0" xfId="0" applyFont="1" applyFill="1"/>
    <xf numFmtId="0" fontId="6" fillId="3" borderId="0" xfId="0" applyFont="1" applyFill="1" applyAlignment="1">
      <alignment horizontal="center" vertical="center" wrapText="1"/>
    </xf>
    <xf numFmtId="0" fontId="2" fillId="2" borderId="0" xfId="0" applyFont="1" applyFill="1"/>
    <xf numFmtId="0" fontId="1" fillId="2" borderId="0" xfId="0" applyFont="1" applyFill="1" applyAlignment="1">
      <alignment vertical="top"/>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3" xfId="0" applyFont="1" applyBorder="1" applyAlignment="1">
      <alignment horizontal="center" vertical="center" wrapText="1"/>
    </xf>
    <xf numFmtId="0" fontId="16" fillId="0" borderId="0" xfId="0" applyFont="1" applyAlignment="1" applyProtection="1">
      <alignment vertical="center"/>
      <protection locked="0"/>
    </xf>
    <xf numFmtId="0" fontId="16" fillId="0" borderId="0" xfId="0" applyFont="1" applyAlignment="1" applyProtection="1">
      <alignment vertical="top"/>
      <protection locked="0"/>
    </xf>
    <xf numFmtId="0" fontId="18" fillId="0" borderId="0" xfId="0" applyFont="1" applyAlignment="1" applyProtection="1">
      <alignment vertical="top"/>
      <protection locked="0"/>
    </xf>
    <xf numFmtId="0" fontId="23" fillId="0" borderId="19" xfId="0" applyFont="1" applyBorder="1" applyAlignment="1">
      <alignment horizontal="left" vertical="top" wrapText="1"/>
    </xf>
    <xf numFmtId="0" fontId="23" fillId="0" borderId="23" xfId="0" applyFont="1" applyBorder="1" applyAlignment="1">
      <alignment horizontal="left" vertical="top" wrapText="1"/>
    </xf>
    <xf numFmtId="0" fontId="23" fillId="0" borderId="27" xfId="0" applyFont="1" applyBorder="1" applyAlignment="1">
      <alignment horizontal="left" vertical="top" wrapText="1"/>
    </xf>
    <xf numFmtId="0" fontId="23" fillId="0" borderId="31" xfId="0" applyFont="1" applyBorder="1" applyAlignment="1">
      <alignment horizontal="left" vertical="top" wrapText="1"/>
    </xf>
    <xf numFmtId="0" fontId="23" fillId="0" borderId="35" xfId="0" applyFont="1" applyBorder="1" applyAlignment="1">
      <alignment horizontal="left" vertical="top" wrapText="1"/>
    </xf>
    <xf numFmtId="0" fontId="26" fillId="0" borderId="0" xfId="0" applyFont="1" applyAlignment="1" applyProtection="1">
      <alignment vertical="top"/>
      <protection locked="0"/>
    </xf>
    <xf numFmtId="0" fontId="33" fillId="0" borderId="19" xfId="0" applyFont="1" applyBorder="1" applyAlignment="1">
      <alignment horizontal="left" vertical="top" wrapText="1"/>
    </xf>
    <xf numFmtId="0" fontId="35" fillId="0" borderId="0" xfId="0" applyFont="1" applyAlignment="1" applyProtection="1">
      <alignment vertical="top"/>
      <protection locked="0"/>
    </xf>
    <xf numFmtId="0" fontId="33" fillId="0" borderId="23" xfId="0" applyFont="1" applyBorder="1" applyAlignment="1">
      <alignment horizontal="left" vertical="top" wrapText="1"/>
    </xf>
    <xf numFmtId="0" fontId="33" fillId="0" borderId="27" xfId="0" applyFont="1" applyBorder="1" applyAlignment="1">
      <alignment horizontal="left" vertical="top" wrapText="1"/>
    </xf>
    <xf numFmtId="0" fontId="33" fillId="0" borderId="31" xfId="0" applyFont="1" applyBorder="1" applyAlignment="1">
      <alignment horizontal="left" vertical="top" wrapText="1"/>
    </xf>
    <xf numFmtId="0" fontId="33" fillId="0" borderId="35" xfId="0" applyFont="1" applyBorder="1" applyAlignment="1">
      <alignment horizontal="left" vertical="top" wrapText="1"/>
    </xf>
    <xf numFmtId="0" fontId="18" fillId="0" borderId="0" xfId="0" applyFont="1" applyAlignment="1" applyProtection="1">
      <alignment horizontal="center" vertical="center" wrapText="1"/>
      <protection locked="0"/>
    </xf>
    <xf numFmtId="0" fontId="18" fillId="0" borderId="0" xfId="0" applyFont="1" applyAlignment="1">
      <alignment horizontal="center" vertical="top" wrapText="1"/>
    </xf>
    <xf numFmtId="0" fontId="18" fillId="0" borderId="0" xfId="0" applyFont="1" applyAlignment="1">
      <alignment vertical="top" wrapText="1"/>
    </xf>
    <xf numFmtId="0" fontId="18" fillId="0" borderId="0" xfId="0" applyFont="1" applyAlignment="1">
      <alignment horizontal="left" vertical="top" wrapText="1"/>
    </xf>
    <xf numFmtId="0" fontId="18" fillId="0" borderId="0" xfId="0" applyFont="1" applyAlignment="1">
      <alignment vertical="center"/>
    </xf>
    <xf numFmtId="0" fontId="18" fillId="0" borderId="0" xfId="0" applyFont="1" applyAlignment="1">
      <alignment vertical="center" wrapText="1"/>
    </xf>
    <xf numFmtId="0" fontId="1" fillId="2" borderId="0" xfId="0" applyFont="1" applyFill="1" applyAlignment="1" applyProtection="1">
      <alignment horizontal="center" vertical="top"/>
      <protection locked="0"/>
    </xf>
    <xf numFmtId="0" fontId="2" fillId="2" borderId="0" xfId="0" applyFont="1" applyFill="1" applyProtection="1">
      <protection locked="0"/>
    </xf>
    <xf numFmtId="0" fontId="26" fillId="4" borderId="0" xfId="0" applyFont="1" applyFill="1" applyAlignment="1" applyProtection="1">
      <alignment vertical="top"/>
      <protection locked="0"/>
    </xf>
    <xf numFmtId="0" fontId="18" fillId="3" borderId="0" xfId="0" applyFont="1" applyFill="1" applyAlignment="1" applyProtection="1">
      <alignment vertical="top"/>
      <protection locked="0"/>
    </xf>
    <xf numFmtId="0" fontId="1" fillId="2" borderId="0" xfId="0" applyFont="1" applyFill="1" applyAlignment="1" applyProtection="1">
      <alignment vertical="top"/>
      <protection locked="0"/>
    </xf>
    <xf numFmtId="0" fontId="0" fillId="3" borderId="0" xfId="0" applyFill="1" applyAlignment="1">
      <alignment horizontal="center" vertical="center" wrapText="1"/>
    </xf>
    <xf numFmtId="0" fontId="0" fillId="3" borderId="0" xfId="0" applyFill="1" applyAlignment="1">
      <alignment horizontal="center" vertical="top" wrapText="1"/>
    </xf>
    <xf numFmtId="0" fontId="9" fillId="3" borderId="0" xfId="0" applyFont="1" applyFill="1" applyAlignment="1">
      <alignment horizontal="center" vertical="center" wrapText="1"/>
    </xf>
    <xf numFmtId="0" fontId="9" fillId="3" borderId="0" xfId="0" applyFont="1" applyFill="1" applyAlignment="1">
      <alignment horizontal="center"/>
    </xf>
    <xf numFmtId="0" fontId="36" fillId="3" borderId="0" xfId="0" applyFont="1" applyFill="1" applyAlignment="1">
      <alignment horizontal="center"/>
    </xf>
    <xf numFmtId="0" fontId="0" fillId="3" borderId="0" xfId="0" applyFill="1" applyAlignment="1">
      <alignment horizontal="left"/>
    </xf>
    <xf numFmtId="0" fontId="4" fillId="3" borderId="43" xfId="0" applyFont="1" applyFill="1" applyBorder="1" applyAlignment="1">
      <alignment horizontal="center"/>
    </xf>
    <xf numFmtId="0" fontId="5" fillId="5" borderId="0" xfId="0" applyFont="1" applyFill="1" applyAlignment="1">
      <alignment horizontal="left"/>
    </xf>
    <xf numFmtId="0" fontId="11" fillId="3" borderId="49" xfId="0" applyFont="1" applyFill="1" applyBorder="1" applyAlignment="1">
      <alignment horizontal="center" vertical="top" wrapText="1"/>
    </xf>
    <xf numFmtId="0" fontId="4" fillId="3" borderId="50" xfId="0" applyFont="1" applyFill="1" applyBorder="1" applyAlignment="1">
      <alignment horizontal="center" vertical="top" wrapText="1"/>
    </xf>
    <xf numFmtId="0" fontId="4" fillId="3" borderId="51" xfId="0" applyFont="1" applyFill="1" applyBorder="1" applyAlignment="1">
      <alignment horizontal="center" vertical="top" wrapText="1"/>
    </xf>
    <xf numFmtId="0" fontId="38" fillId="3" borderId="43" xfId="0" applyFont="1" applyFill="1" applyBorder="1" applyAlignment="1">
      <alignment horizontal="center"/>
    </xf>
    <xf numFmtId="0" fontId="38" fillId="3" borderId="55" xfId="0" applyFont="1" applyFill="1" applyBorder="1" applyAlignment="1">
      <alignment horizontal="center"/>
    </xf>
    <xf numFmtId="0" fontId="5" fillId="5" borderId="53" xfId="0" applyFont="1" applyFill="1" applyBorder="1" applyAlignment="1">
      <alignment horizontal="left"/>
    </xf>
    <xf numFmtId="0" fontId="0" fillId="0" borderId="0" xfId="0" applyAlignment="1">
      <alignment horizontal="center" vertical="center" wrapText="1"/>
    </xf>
    <xf numFmtId="0" fontId="0" fillId="0" borderId="0" xfId="0" applyAlignment="1">
      <alignment horizontal="center" vertical="top"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39" fillId="0" borderId="0" xfId="2"/>
    <xf numFmtId="0" fontId="22" fillId="0" borderId="19" xfId="2" applyFont="1" applyBorder="1" applyAlignment="1">
      <alignment vertical="top" wrapText="1"/>
    </xf>
    <xf numFmtId="0" fontId="22" fillId="0" borderId="23" xfId="2" applyFont="1" applyBorder="1" applyAlignment="1">
      <alignment vertical="top" wrapText="1"/>
    </xf>
    <xf numFmtId="0" fontId="22" fillId="0" borderId="27" xfId="2" applyFont="1" applyBorder="1" applyAlignment="1">
      <alignment vertical="top" wrapText="1"/>
    </xf>
    <xf numFmtId="0" fontId="22" fillId="0" borderId="31" xfId="2" applyFont="1" applyBorder="1" applyAlignment="1">
      <alignment vertical="top" wrapText="1"/>
    </xf>
    <xf numFmtId="0" fontId="22" fillId="0" borderId="35" xfId="2" applyFont="1" applyBorder="1" applyAlignment="1">
      <alignment vertical="top" wrapText="1"/>
    </xf>
    <xf numFmtId="0" fontId="22" fillId="0" borderId="22" xfId="2" applyFont="1" applyBorder="1" applyAlignment="1">
      <alignment vertical="top" wrapText="1"/>
    </xf>
    <xf numFmtId="0" fontId="22" fillId="0" borderId="19" xfId="2" applyFont="1" applyBorder="1" applyAlignment="1">
      <alignment vertical="center" wrapText="1"/>
    </xf>
    <xf numFmtId="0" fontId="22" fillId="0" borderId="23" xfId="2" applyFont="1" applyBorder="1" applyAlignment="1">
      <alignment vertical="center" wrapText="1"/>
    </xf>
    <xf numFmtId="0" fontId="22" fillId="0" borderId="27" xfId="2" applyFont="1" applyBorder="1" applyAlignment="1">
      <alignment vertical="center" wrapText="1"/>
    </xf>
    <xf numFmtId="0" fontId="22" fillId="0" borderId="31" xfId="2" applyFont="1" applyBorder="1" applyAlignment="1">
      <alignment vertical="center" wrapText="1"/>
    </xf>
    <xf numFmtId="0" fontId="22" fillId="0" borderId="35" xfId="2" applyFont="1" applyBorder="1" applyAlignment="1">
      <alignment vertical="center" wrapText="1"/>
    </xf>
    <xf numFmtId="20" fontId="12" fillId="3" borderId="0" xfId="0" applyNumberFormat="1" applyFont="1" applyFill="1" applyAlignment="1">
      <alignment vertical="top"/>
    </xf>
    <xf numFmtId="0" fontId="42" fillId="3" borderId="4" xfId="0" applyFont="1" applyFill="1" applyBorder="1" applyAlignment="1">
      <alignment vertical="center" wrapText="1"/>
    </xf>
    <xf numFmtId="0" fontId="42" fillId="3" borderId="7" xfId="0" applyFont="1" applyFill="1" applyBorder="1" applyAlignment="1">
      <alignment vertical="center" wrapText="1"/>
    </xf>
    <xf numFmtId="0" fontId="43" fillId="3" borderId="4" xfId="0" applyFont="1" applyFill="1" applyBorder="1" applyAlignment="1">
      <alignment vertical="center" wrapText="1"/>
    </xf>
    <xf numFmtId="0" fontId="43" fillId="3" borderId="7" xfId="0" applyFont="1" applyFill="1" applyBorder="1" applyAlignment="1">
      <alignment vertical="center" wrapText="1"/>
    </xf>
    <xf numFmtId="0" fontId="45" fillId="2" borderId="0" xfId="0" applyFont="1" applyFill="1" applyAlignment="1" applyProtection="1">
      <alignment horizontal="left" vertical="center"/>
      <protection locked="0"/>
    </xf>
    <xf numFmtId="0" fontId="45" fillId="2" borderId="0" xfId="0" applyFont="1" applyFill="1" applyAlignment="1" applyProtection="1">
      <alignment vertical="center"/>
      <protection locked="0"/>
    </xf>
    <xf numFmtId="0" fontId="40" fillId="3" borderId="0" xfId="0" applyFont="1" applyFill="1" applyAlignment="1">
      <alignment vertical="center" wrapText="1"/>
    </xf>
    <xf numFmtId="0" fontId="40" fillId="3" borderId="0" xfId="0" applyFont="1" applyFill="1" applyAlignment="1">
      <alignment horizontal="left" vertical="center" wrapText="1"/>
    </xf>
    <xf numFmtId="0" fontId="41" fillId="3" borderId="0" xfId="0" applyFont="1" applyFill="1" applyAlignment="1">
      <alignment horizontal="left" vertical="center" wrapText="1"/>
    </xf>
    <xf numFmtId="0" fontId="41" fillId="3" borderId="0" xfId="0" applyFont="1" applyFill="1" applyAlignment="1">
      <alignment horizontal="center" vertical="center" wrapText="1"/>
    </xf>
    <xf numFmtId="0" fontId="50" fillId="0" borderId="12" xfId="0" applyFont="1" applyBorder="1" applyAlignment="1">
      <alignment horizontal="center" vertical="center" wrapText="1"/>
    </xf>
    <xf numFmtId="0" fontId="51" fillId="0" borderId="0" xfId="0" applyFont="1" applyAlignment="1">
      <alignment vertical="top" wrapText="1"/>
    </xf>
    <xf numFmtId="0" fontId="52" fillId="0" borderId="0" xfId="0" applyFont="1" applyAlignment="1" applyProtection="1">
      <alignment vertical="top" wrapText="1"/>
      <protection locked="0"/>
    </xf>
    <xf numFmtId="0" fontId="52" fillId="0" borderId="0" xfId="0" applyFont="1" applyAlignment="1" applyProtection="1">
      <alignment vertical="top"/>
      <protection locked="0"/>
    </xf>
    <xf numFmtId="0" fontId="53" fillId="0" borderId="0" xfId="0" applyFont="1" applyAlignment="1" applyProtection="1">
      <alignment vertical="top"/>
      <protection locked="0"/>
    </xf>
    <xf numFmtId="0" fontId="54" fillId="0" borderId="0" xfId="0" applyFont="1" applyAlignment="1" applyProtection="1">
      <alignment vertical="top"/>
      <protection locked="0"/>
    </xf>
    <xf numFmtId="0" fontId="55" fillId="0" borderId="0" xfId="0" applyFont="1" applyAlignment="1" applyProtection="1">
      <alignment vertical="top"/>
      <protection locked="0"/>
    </xf>
    <xf numFmtId="0" fontId="51" fillId="0" borderId="0" xfId="0" applyFont="1" applyAlignment="1" applyProtection="1">
      <alignment vertical="top"/>
      <protection locked="0"/>
    </xf>
    <xf numFmtId="0" fontId="16" fillId="0" borderId="0" xfId="0" applyFont="1" applyAlignment="1" applyProtection="1">
      <alignment vertical="center" wrapText="1"/>
      <protection locked="0"/>
    </xf>
    <xf numFmtId="0" fontId="44" fillId="3" borderId="0" xfId="0" applyFont="1" applyFill="1" applyAlignment="1">
      <alignment horizontal="left" vertical="top" wrapText="1"/>
    </xf>
    <xf numFmtId="0" fontId="0" fillId="3" borderId="0" xfId="0" applyFill="1" applyAlignment="1">
      <alignment horizontal="center" wrapText="1"/>
    </xf>
    <xf numFmtId="0" fontId="8" fillId="3" borderId="0" xfId="1" applyFill="1" applyAlignment="1">
      <alignment horizontal="center" wrapText="1"/>
    </xf>
    <xf numFmtId="0" fontId="46" fillId="2" borderId="0" xfId="0" applyFont="1" applyFill="1" applyAlignment="1" applyProtection="1">
      <alignment horizontal="center"/>
      <protection locked="0"/>
    </xf>
    <xf numFmtId="0" fontId="45" fillId="2" borderId="0" xfId="0" applyFont="1" applyFill="1" applyAlignment="1" applyProtection="1">
      <alignment horizontal="center" vertical="top"/>
      <protection locked="0"/>
    </xf>
    <xf numFmtId="0" fontId="47" fillId="3" borderId="0" xfId="0" applyFont="1" applyFill="1" applyAlignment="1">
      <alignment horizontal="left" vertical="top" wrapText="1"/>
    </xf>
    <xf numFmtId="0" fontId="47" fillId="3" borderId="0" xfId="0" applyFont="1" applyFill="1" applyAlignment="1">
      <alignment horizontal="left" wrapText="1"/>
    </xf>
    <xf numFmtId="0" fontId="47" fillId="3" borderId="0" xfId="0" applyFont="1" applyFill="1" applyAlignment="1">
      <alignment wrapText="1"/>
    </xf>
    <xf numFmtId="0" fontId="7" fillId="3" borderId="0" xfId="0" applyFont="1" applyFill="1" applyAlignment="1">
      <alignment horizontal="left" vertical="top" wrapText="1"/>
    </xf>
    <xf numFmtId="0" fontId="2" fillId="2" borderId="0" xfId="0" applyFont="1" applyFill="1" applyAlignment="1">
      <alignment horizontal="center"/>
    </xf>
    <xf numFmtId="0" fontId="1" fillId="2" borderId="0" xfId="0" applyFont="1" applyFill="1" applyAlignment="1">
      <alignment horizontal="center" vertical="top"/>
    </xf>
    <xf numFmtId="0" fontId="3" fillId="3" borderId="0" xfId="0" applyFont="1" applyFill="1" applyAlignment="1">
      <alignment horizontal="left" wrapText="1"/>
    </xf>
    <xf numFmtId="0" fontId="5" fillId="3" borderId="0" xfId="0" applyFont="1" applyFill="1" applyAlignment="1">
      <alignment horizontal="left" vertical="top" wrapText="1"/>
    </xf>
    <xf numFmtId="0" fontId="25" fillId="0" borderId="29" xfId="0" applyFont="1" applyBorder="1" applyAlignment="1">
      <alignment horizontal="center" vertical="top" wrapText="1"/>
    </xf>
    <xf numFmtId="0" fontId="25" fillId="0" borderId="21" xfId="0" applyFont="1" applyBorder="1" applyAlignment="1">
      <alignment horizontal="center" vertical="top" wrapText="1"/>
    </xf>
    <xf numFmtId="0" fontId="25" fillId="0" borderId="33" xfId="0" applyFont="1" applyBorder="1" applyAlignment="1">
      <alignment horizontal="center" vertical="top" wrapText="1"/>
    </xf>
    <xf numFmtId="0" fontId="19" fillId="0" borderId="30" xfId="0" applyFont="1" applyBorder="1" applyAlignment="1">
      <alignment horizontal="center" vertical="top" wrapText="1"/>
    </xf>
    <xf numFmtId="0" fontId="19" fillId="0" borderId="22" xfId="0" applyFont="1" applyBorder="1" applyAlignment="1">
      <alignment horizontal="center" vertical="top" wrapText="1"/>
    </xf>
    <xf numFmtId="0" fontId="19" fillId="0" borderId="34" xfId="0" applyFont="1" applyBorder="1" applyAlignment="1">
      <alignment horizontal="center" vertical="top" wrapText="1"/>
    </xf>
    <xf numFmtId="0" fontId="21" fillId="0" borderId="30" xfId="0" applyFont="1" applyBorder="1" applyAlignment="1">
      <alignment vertical="top" wrapText="1"/>
    </xf>
    <xf numFmtId="0" fontId="21" fillId="0" borderId="22" xfId="0" applyFont="1" applyBorder="1" applyAlignment="1">
      <alignment vertical="top" wrapText="1"/>
    </xf>
    <xf numFmtId="0" fontId="21" fillId="0" borderId="34" xfId="0" applyFont="1" applyBorder="1" applyAlignment="1">
      <alignment vertical="top" wrapText="1"/>
    </xf>
    <xf numFmtId="0" fontId="22" fillId="0" borderId="30" xfId="0" applyFont="1" applyBorder="1" applyAlignment="1">
      <alignment vertical="top" wrapText="1"/>
    </xf>
    <xf numFmtId="0" fontId="22" fillId="0" borderId="22" xfId="0" applyFont="1" applyBorder="1" applyAlignment="1">
      <alignment vertical="top" wrapText="1"/>
    </xf>
    <xf numFmtId="0" fontId="22" fillId="0" borderId="34" xfId="0" applyFont="1" applyBorder="1" applyAlignment="1">
      <alignment vertical="top" wrapText="1"/>
    </xf>
    <xf numFmtId="0" fontId="49" fillId="0" borderId="30" xfId="0" applyFont="1" applyBorder="1" applyAlignment="1">
      <alignment horizontal="center" vertical="center"/>
    </xf>
    <xf numFmtId="0" fontId="24" fillId="0" borderId="22" xfId="0" applyFont="1" applyBorder="1" applyAlignment="1">
      <alignment horizontal="center" vertical="center"/>
    </xf>
    <xf numFmtId="0" fontId="24" fillId="0" borderId="34" xfId="0" applyFont="1" applyBorder="1" applyAlignment="1">
      <alignment horizontal="center" vertical="center"/>
    </xf>
    <xf numFmtId="0" fontId="23" fillId="0" borderId="3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6" xfId="0" applyFont="1" applyBorder="1" applyAlignment="1">
      <alignment horizontal="center" vertical="center" wrapText="1"/>
    </xf>
    <xf numFmtId="0" fontId="14" fillId="2"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7" fillId="0" borderId="14" xfId="0" applyFont="1" applyBorder="1" applyAlignment="1">
      <alignment horizontal="center" vertical="top" wrapText="1"/>
    </xf>
    <xf numFmtId="0" fontId="17" fillId="0" borderId="15" xfId="0" applyFont="1" applyBorder="1" applyAlignment="1">
      <alignment horizontal="center" vertical="top" wrapText="1"/>
    </xf>
    <xf numFmtId="0" fontId="17" fillId="0" borderId="16" xfId="0" applyFont="1" applyBorder="1" applyAlignment="1">
      <alignment horizontal="center" vertical="top" wrapText="1"/>
    </xf>
    <xf numFmtId="0" fontId="19" fillId="0" borderId="17" xfId="0" applyFont="1" applyBorder="1" applyAlignment="1">
      <alignment horizontal="center" vertical="top" wrapText="1"/>
    </xf>
    <xf numFmtId="0" fontId="19" fillId="0" borderId="21" xfId="0" applyFont="1" applyBorder="1" applyAlignment="1">
      <alignment horizontal="center" vertical="top" wrapText="1"/>
    </xf>
    <xf numFmtId="0" fontId="19" fillId="0" borderId="25" xfId="0" applyFont="1" applyBorder="1" applyAlignment="1">
      <alignment horizontal="center" vertical="top" wrapText="1"/>
    </xf>
    <xf numFmtId="0" fontId="19" fillId="0" borderId="18" xfId="0" applyFont="1" applyBorder="1" applyAlignment="1">
      <alignment horizontal="center" vertical="top" wrapText="1"/>
    </xf>
    <xf numFmtId="0" fontId="19" fillId="0" borderId="26" xfId="0" applyFont="1" applyBorder="1" applyAlignment="1">
      <alignment horizontal="center" vertical="top" wrapText="1"/>
    </xf>
    <xf numFmtId="0" fontId="21" fillId="0" borderId="18" xfId="0" applyFont="1" applyBorder="1" applyAlignment="1">
      <alignment horizontal="center" vertical="top" wrapText="1"/>
    </xf>
    <xf numFmtId="0" fontId="21" fillId="0" borderId="22" xfId="0" applyFont="1" applyBorder="1" applyAlignment="1">
      <alignment horizontal="center" vertical="top" wrapText="1"/>
    </xf>
    <xf numFmtId="0" fontId="21" fillId="0" borderId="26" xfId="0" applyFont="1" applyBorder="1" applyAlignment="1">
      <alignment horizontal="center" vertical="top" wrapText="1"/>
    </xf>
    <xf numFmtId="0" fontId="22" fillId="0" borderId="18" xfId="0" applyFont="1" applyBorder="1" applyAlignment="1">
      <alignment vertical="top" wrapText="1"/>
    </xf>
    <xf numFmtId="0" fontId="22" fillId="0" borderId="26" xfId="0" applyFont="1" applyBorder="1" applyAlignment="1">
      <alignment vertical="top" wrapText="1"/>
    </xf>
    <xf numFmtId="0" fontId="24" fillId="0" borderId="18" xfId="0" applyFont="1" applyBorder="1" applyAlignment="1">
      <alignment horizontal="center" vertical="center"/>
    </xf>
    <xf numFmtId="0" fontId="24" fillId="0" borderId="26" xfId="0" applyFont="1" applyBorder="1" applyAlignment="1">
      <alignment horizontal="center" vertical="center"/>
    </xf>
    <xf numFmtId="0" fontId="23" fillId="0" borderId="18"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19" fillId="0" borderId="57" xfId="0" applyFont="1" applyBorder="1" applyAlignment="1">
      <alignment horizontal="center" vertical="top" wrapText="1"/>
    </xf>
    <xf numFmtId="0" fontId="19" fillId="0" borderId="58" xfId="0" applyFont="1" applyBorder="1" applyAlignment="1">
      <alignment horizontal="center" vertical="top" wrapText="1"/>
    </xf>
    <xf numFmtId="0" fontId="21" fillId="0" borderId="30" xfId="0" applyFont="1" applyBorder="1" applyAlignment="1">
      <alignment horizontal="center" vertical="top" wrapText="1"/>
    </xf>
    <xf numFmtId="0" fontId="21" fillId="0" borderId="34" xfId="0" applyFont="1" applyBorder="1" applyAlignment="1">
      <alignment horizontal="center" vertical="top" wrapText="1"/>
    </xf>
    <xf numFmtId="0" fontId="48" fillId="0" borderId="56" xfId="0" applyFont="1" applyBorder="1" applyAlignment="1">
      <alignment horizontal="center" vertical="top" wrapText="1"/>
    </xf>
    <xf numFmtId="0" fontId="49" fillId="0" borderId="18" xfId="0" applyFont="1" applyBorder="1" applyAlignment="1">
      <alignment horizontal="center" vertical="center"/>
    </xf>
    <xf numFmtId="16" fontId="23" fillId="0" borderId="18" xfId="0" applyNumberFormat="1" applyFont="1" applyBorder="1" applyAlignment="1">
      <alignment horizontal="center" vertical="center" wrapText="1"/>
    </xf>
    <xf numFmtId="0" fontId="25" fillId="0" borderId="17" xfId="0" applyFont="1" applyBorder="1" applyAlignment="1">
      <alignment horizontal="center" vertical="top" wrapText="1"/>
    </xf>
    <xf numFmtId="0" fontId="19" fillId="0" borderId="56" xfId="0" applyFont="1" applyBorder="1" applyAlignment="1">
      <alignment horizontal="center" vertical="top" wrapText="1"/>
    </xf>
    <xf numFmtId="0" fontId="19" fillId="0" borderId="33" xfId="0" applyFont="1" applyBorder="1" applyAlignment="1">
      <alignment horizontal="center" vertical="top" wrapText="1"/>
    </xf>
    <xf numFmtId="0" fontId="22" fillId="0" borderId="18" xfId="0" applyFont="1" applyBorder="1" applyAlignment="1">
      <alignment horizontal="left" vertical="top" wrapText="1"/>
    </xf>
    <xf numFmtId="0" fontId="22" fillId="0" borderId="22" xfId="0" applyFont="1" applyBorder="1" applyAlignment="1">
      <alignment horizontal="left" vertical="top" wrapText="1"/>
    </xf>
    <xf numFmtId="0" fontId="22" fillId="0" borderId="34" xfId="0" applyFont="1" applyBorder="1" applyAlignment="1">
      <alignment horizontal="left" vertical="top" wrapText="1"/>
    </xf>
    <xf numFmtId="0" fontId="27" fillId="0" borderId="37" xfId="0" applyFont="1" applyBorder="1" applyAlignment="1">
      <alignment horizontal="center" vertical="top" wrapText="1"/>
    </xf>
    <xf numFmtId="0" fontId="27" fillId="0" borderId="38" xfId="0" applyFont="1" applyBorder="1" applyAlignment="1">
      <alignment horizontal="center" vertical="top" wrapText="1"/>
    </xf>
    <xf numFmtId="0" fontId="27" fillId="0" borderId="39" xfId="0" applyFont="1" applyBorder="1" applyAlignment="1">
      <alignment horizontal="center" vertical="top" wrapText="1"/>
    </xf>
    <xf numFmtId="0" fontId="28" fillId="0" borderId="17" xfId="0" applyFont="1" applyBorder="1" applyAlignment="1">
      <alignment horizontal="center" vertical="top" wrapText="1"/>
    </xf>
    <xf numFmtId="0" fontId="28" fillId="0" borderId="21" xfId="0" applyFont="1" applyBorder="1" applyAlignment="1">
      <alignment horizontal="center" vertical="top" wrapText="1"/>
    </xf>
    <xf numFmtId="0" fontId="28" fillId="0" borderId="25" xfId="0" applyFont="1" applyBorder="1" applyAlignment="1">
      <alignment horizontal="center" vertical="top" wrapText="1"/>
    </xf>
    <xf numFmtId="0" fontId="31" fillId="0" borderId="56" xfId="0" applyFont="1" applyBorder="1" applyAlignment="1">
      <alignment horizontal="center" vertical="top" wrapText="1"/>
    </xf>
    <xf numFmtId="0" fontId="28" fillId="0" borderId="57" xfId="0" applyFont="1" applyBorder="1" applyAlignment="1">
      <alignment horizontal="center" vertical="top" wrapText="1"/>
    </xf>
    <xf numFmtId="0" fontId="28" fillId="0" borderId="18" xfId="0" applyFont="1" applyBorder="1" applyAlignment="1">
      <alignment horizontal="center" vertical="top" wrapText="1"/>
    </xf>
    <xf numFmtId="0" fontId="28" fillId="0" borderId="22" xfId="0" applyFont="1" applyBorder="1" applyAlignment="1">
      <alignment horizontal="center" vertical="top" wrapText="1"/>
    </xf>
    <xf numFmtId="0" fontId="28" fillId="0" borderId="26" xfId="0" applyFont="1" applyBorder="1" applyAlignment="1">
      <alignment horizontal="center" vertical="top" wrapText="1"/>
    </xf>
    <xf numFmtId="0" fontId="22" fillId="0" borderId="26" xfId="0" applyFont="1" applyBorder="1" applyAlignment="1">
      <alignment horizontal="left" vertical="top" wrapText="1"/>
    </xf>
    <xf numFmtId="0" fontId="24" fillId="0" borderId="1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0" xfId="0" applyFont="1" applyBorder="1" applyAlignment="1">
      <alignment horizontal="center" vertical="center"/>
    </xf>
    <xf numFmtId="0" fontId="30" fillId="0" borderId="29" xfId="0" applyFont="1" applyBorder="1" applyAlignment="1">
      <alignment horizontal="center" vertical="top" wrapText="1"/>
    </xf>
    <xf numFmtId="0" fontId="30" fillId="0" borderId="21" xfId="0" applyFont="1" applyBorder="1" applyAlignment="1">
      <alignment horizontal="center" vertical="top" wrapText="1"/>
    </xf>
    <xf numFmtId="0" fontId="30" fillId="0" borderId="25" xfId="0" applyFont="1" applyBorder="1" applyAlignment="1">
      <alignment horizontal="center" vertical="top" wrapText="1"/>
    </xf>
    <xf numFmtId="0" fontId="28" fillId="0" borderId="30" xfId="0" applyFont="1" applyBorder="1" applyAlignment="1">
      <alignment horizontal="center" vertical="top" wrapText="1"/>
    </xf>
    <xf numFmtId="0" fontId="22" fillId="0" borderId="30" xfId="0" applyFont="1" applyBorder="1" applyAlignment="1">
      <alignment horizontal="left" vertical="top" wrapText="1"/>
    </xf>
    <xf numFmtId="0" fontId="24" fillId="0" borderId="30" xfId="0" applyFont="1" applyBorder="1" applyAlignment="1">
      <alignment horizontal="center" vertical="center" wrapText="1"/>
    </xf>
    <xf numFmtId="0" fontId="31" fillId="0" borderId="57" xfId="0" applyFont="1" applyBorder="1" applyAlignment="1">
      <alignment horizontal="center" vertical="top" wrapText="1"/>
    </xf>
    <xf numFmtId="0" fontId="28" fillId="0" borderId="33" xfId="0" applyFont="1" applyBorder="1" applyAlignment="1">
      <alignment horizontal="center" vertical="top" wrapText="1"/>
    </xf>
    <xf numFmtId="0" fontId="31" fillId="0" borderId="18" xfId="0" applyFont="1" applyBorder="1" applyAlignment="1">
      <alignment horizontal="center" vertical="top" wrapText="1"/>
    </xf>
    <xf numFmtId="0" fontId="31" fillId="0" borderId="22" xfId="0" applyFont="1" applyBorder="1" applyAlignment="1">
      <alignment horizontal="center" vertical="top" wrapText="1"/>
    </xf>
    <xf numFmtId="0" fontId="31" fillId="0" borderId="34" xfId="0" applyFont="1" applyBorder="1" applyAlignment="1">
      <alignment horizontal="center" vertical="top" wrapText="1"/>
    </xf>
    <xf numFmtId="0" fontId="24" fillId="0" borderId="34" xfId="0" applyFont="1" applyBorder="1" applyAlignment="1">
      <alignment horizontal="center" vertical="center" wrapText="1"/>
    </xf>
    <xf numFmtId="0" fontId="30" fillId="0" borderId="33" xfId="0" applyFont="1" applyBorder="1" applyAlignment="1">
      <alignment horizontal="center" vertical="top" wrapText="1"/>
    </xf>
    <xf numFmtId="0" fontId="28" fillId="0" borderId="58" xfId="0" applyFont="1" applyBorder="1" applyAlignment="1">
      <alignment horizontal="center" vertical="top" wrapText="1"/>
    </xf>
    <xf numFmtId="0" fontId="28" fillId="0" borderId="34" xfId="0" applyFont="1" applyBorder="1" applyAlignment="1">
      <alignment horizontal="center" vertical="top" wrapText="1"/>
    </xf>
    <xf numFmtId="0" fontId="32" fillId="0" borderId="17" xfId="0" applyFont="1" applyBorder="1" applyAlignment="1">
      <alignment horizontal="center" vertical="top" wrapText="1"/>
    </xf>
    <xf numFmtId="0" fontId="32" fillId="0" borderId="21" xfId="0" applyFont="1" applyBorder="1" applyAlignment="1">
      <alignment horizontal="center" vertical="top" wrapText="1"/>
    </xf>
    <xf numFmtId="0" fontId="32" fillId="0" borderId="25" xfId="0" applyFont="1" applyBorder="1" applyAlignment="1">
      <alignment horizontal="center" vertical="top" wrapText="1"/>
    </xf>
    <xf numFmtId="0" fontId="31" fillId="0" borderId="26" xfId="0" applyFont="1" applyBorder="1" applyAlignment="1">
      <alignment horizontal="center" vertical="top" wrapText="1"/>
    </xf>
    <xf numFmtId="0" fontId="34" fillId="0" borderId="18" xfId="0" applyFont="1" applyBorder="1" applyAlignment="1">
      <alignment horizontal="center" vertical="center"/>
    </xf>
    <xf numFmtId="0" fontId="34" fillId="0" borderId="22" xfId="0" applyFont="1" applyBorder="1" applyAlignment="1">
      <alignment horizontal="center" vertical="center"/>
    </xf>
    <xf numFmtId="0" fontId="34" fillId="0" borderId="26" xfId="0" applyFont="1" applyBorder="1" applyAlignment="1">
      <alignment horizontal="center" vertical="center"/>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8" xfId="0" applyFont="1" applyBorder="1" applyAlignment="1">
      <alignment horizontal="center" vertical="center" wrapText="1"/>
    </xf>
    <xf numFmtId="0" fontId="33" fillId="0" borderId="32" xfId="0" applyFont="1" applyBorder="1" applyAlignment="1">
      <alignment horizontal="center" vertical="center" wrapText="1"/>
    </xf>
    <xf numFmtId="0" fontId="33" fillId="0" borderId="36" xfId="0" applyFont="1" applyBorder="1" applyAlignment="1">
      <alignment horizontal="center" vertical="center" wrapText="1"/>
    </xf>
    <xf numFmtId="0" fontId="30" fillId="0" borderId="17" xfId="0" applyFont="1" applyBorder="1" applyAlignment="1">
      <alignment horizontal="center" vertical="top" wrapText="1"/>
    </xf>
    <xf numFmtId="0" fontId="28" fillId="0" borderId="56" xfId="0" applyFont="1" applyBorder="1" applyAlignment="1">
      <alignment horizontal="center" vertical="top" wrapText="1"/>
    </xf>
    <xf numFmtId="0" fontId="31" fillId="0" borderId="30" xfId="0" applyFont="1" applyBorder="1" applyAlignment="1">
      <alignment horizontal="center" vertical="top" wrapText="1"/>
    </xf>
    <xf numFmtId="0" fontId="34" fillId="0" borderId="30" xfId="0" applyFont="1" applyBorder="1" applyAlignment="1">
      <alignment horizontal="center" vertical="center"/>
    </xf>
    <xf numFmtId="0" fontId="34" fillId="0" borderId="34" xfId="0" applyFont="1" applyBorder="1" applyAlignment="1">
      <alignment horizontal="center" vertical="center"/>
    </xf>
    <xf numFmtId="0" fontId="33" fillId="0" borderId="30" xfId="0" applyFont="1" applyBorder="1" applyAlignment="1">
      <alignment horizontal="center" vertical="center" wrapText="1"/>
    </xf>
    <xf numFmtId="0" fontId="33" fillId="0" borderId="34" xfId="0" applyFont="1" applyBorder="1" applyAlignment="1">
      <alignment horizontal="center" vertical="center" wrapText="1"/>
    </xf>
    <xf numFmtId="0" fontId="31" fillId="0" borderId="58" xfId="0" applyFont="1" applyBorder="1" applyAlignment="1">
      <alignment horizontal="center" vertical="top" wrapText="1"/>
    </xf>
    <xf numFmtId="0" fontId="24" fillId="0" borderId="57" xfId="0" applyFont="1" applyBorder="1" applyAlignment="1">
      <alignment horizontal="center" vertical="center" wrapText="1"/>
    </xf>
    <xf numFmtId="0" fontId="24" fillId="0" borderId="56" xfId="0" applyFont="1" applyBorder="1" applyAlignment="1">
      <alignment horizontal="center" vertical="center" wrapText="1"/>
    </xf>
    <xf numFmtId="0" fontId="34" fillId="0" borderId="56" xfId="0" applyFont="1" applyBorder="1" applyAlignment="1">
      <alignment horizontal="center" vertical="center"/>
    </xf>
    <xf numFmtId="0" fontId="34" fillId="0" borderId="57" xfId="0" applyFont="1" applyBorder="1" applyAlignment="1">
      <alignment horizontal="center" vertical="center"/>
    </xf>
    <xf numFmtId="0" fontId="34" fillId="0" borderId="58" xfId="0" applyFont="1" applyBorder="1" applyAlignment="1">
      <alignment horizontal="center" vertical="center"/>
    </xf>
    <xf numFmtId="0" fontId="37" fillId="3" borderId="40" xfId="0" applyFont="1" applyFill="1" applyBorder="1" applyAlignment="1">
      <alignment horizontal="center" vertical="top" wrapText="1"/>
    </xf>
    <xf numFmtId="0" fontId="37" fillId="3" borderId="47" xfId="0" applyFont="1" applyFill="1" applyBorder="1" applyAlignment="1">
      <alignment horizontal="center" vertical="top" wrapText="1"/>
    </xf>
    <xf numFmtId="0" fontId="37" fillId="3" borderId="44" xfId="0" applyFont="1" applyFill="1" applyBorder="1" applyAlignment="1">
      <alignment horizontal="center" vertical="top" wrapText="1"/>
    </xf>
    <xf numFmtId="0" fontId="38" fillId="3" borderId="41" xfId="0" applyFont="1" applyFill="1" applyBorder="1" applyAlignment="1">
      <alignment horizontal="center" vertical="top" wrapText="1"/>
    </xf>
    <xf numFmtId="0" fontId="38" fillId="3" borderId="0" xfId="0" applyFont="1" applyFill="1" applyAlignment="1">
      <alignment horizontal="center" vertical="top" wrapText="1"/>
    </xf>
    <xf numFmtId="0" fontId="38" fillId="3" borderId="45" xfId="0" applyFont="1" applyFill="1" applyBorder="1" applyAlignment="1">
      <alignment horizontal="center" vertical="top" wrapText="1"/>
    </xf>
    <xf numFmtId="0" fontId="38" fillId="3" borderId="42" xfId="0" applyFont="1" applyFill="1" applyBorder="1" applyAlignment="1">
      <alignment horizontal="center" vertical="top" wrapText="1"/>
    </xf>
    <xf numFmtId="0" fontId="38" fillId="3" borderId="48" xfId="0" applyFont="1" applyFill="1" applyBorder="1" applyAlignment="1">
      <alignment horizontal="center" vertical="top" wrapText="1"/>
    </xf>
    <xf numFmtId="0" fontId="38" fillId="3" borderId="46" xfId="0" applyFont="1" applyFill="1" applyBorder="1" applyAlignment="1">
      <alignment horizontal="center" vertical="top" wrapText="1"/>
    </xf>
    <xf numFmtId="0" fontId="11" fillId="3" borderId="40" xfId="0" applyFont="1" applyFill="1" applyBorder="1" applyAlignment="1">
      <alignment horizontal="center" vertical="top" wrapText="1"/>
    </xf>
    <xf numFmtId="0" fontId="11" fillId="3" borderId="44" xfId="0" applyFont="1" applyFill="1" applyBorder="1" applyAlignment="1">
      <alignment horizontal="center" vertical="top" wrapText="1"/>
    </xf>
    <xf numFmtId="0" fontId="4" fillId="3" borderId="41" xfId="0" applyFont="1" applyFill="1" applyBorder="1" applyAlignment="1">
      <alignment horizontal="center" vertical="top" wrapText="1"/>
    </xf>
    <xf numFmtId="0" fontId="4" fillId="3" borderId="45" xfId="0" applyFont="1" applyFill="1" applyBorder="1" applyAlignment="1">
      <alignment horizontal="center" vertical="top" wrapText="1"/>
    </xf>
    <xf numFmtId="0" fontId="4" fillId="3" borderId="42" xfId="0" applyFont="1" applyFill="1" applyBorder="1" applyAlignment="1">
      <alignment horizontal="center" vertical="top" wrapText="1"/>
    </xf>
    <xf numFmtId="0" fontId="4" fillId="3" borderId="46" xfId="0" applyFont="1" applyFill="1" applyBorder="1" applyAlignment="1">
      <alignment horizontal="center" vertical="top" wrapText="1"/>
    </xf>
    <xf numFmtId="0" fontId="37" fillId="3" borderId="52" xfId="0" applyFont="1" applyFill="1" applyBorder="1" applyAlignment="1">
      <alignment horizontal="center" vertical="top" wrapText="1"/>
    </xf>
    <xf numFmtId="0" fontId="38" fillId="3" borderId="53" xfId="0" applyFont="1" applyFill="1" applyBorder="1" applyAlignment="1">
      <alignment horizontal="center" vertical="top" wrapText="1"/>
    </xf>
    <xf numFmtId="0" fontId="38" fillId="3" borderId="54" xfId="0" applyFont="1" applyFill="1" applyBorder="1" applyAlignment="1">
      <alignment horizontal="center" vertical="top" wrapText="1"/>
    </xf>
    <xf numFmtId="0" fontId="2" fillId="2" borderId="0" xfId="0" applyFont="1" applyFill="1" applyAlignment="1" applyProtection="1">
      <alignment horizontal="center"/>
      <protection locked="0"/>
    </xf>
    <xf numFmtId="0" fontId="1" fillId="2" borderId="0" xfId="0" applyFont="1" applyFill="1" applyAlignment="1" applyProtection="1">
      <alignment horizontal="center" vertical="top"/>
      <protection locked="0"/>
    </xf>
    <xf numFmtId="0" fontId="9" fillId="3" borderId="0" xfId="0" applyFont="1" applyFill="1" applyAlignment="1">
      <alignment horizontal="center" vertical="top" wrapText="1"/>
    </xf>
    <xf numFmtId="0" fontId="9" fillId="3" borderId="0" xfId="0" applyFont="1" applyFill="1" applyAlignment="1">
      <alignment horizontal="center"/>
    </xf>
    <xf numFmtId="0" fontId="11" fillId="3" borderId="47"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48" xfId="0" applyFont="1" applyFill="1" applyBorder="1" applyAlignment="1">
      <alignment horizontal="center" vertical="top" wrapText="1"/>
    </xf>
  </cellXfs>
  <cellStyles count="3">
    <cellStyle name="Hyperlink" xfId="1" builtinId="8"/>
    <cellStyle name="Normal" xfId="0" builtinId="0"/>
    <cellStyle name="Standard 2" xfId="2" xr:uid="{00000000-0005-0000-0000-000002000000}"/>
  </cellStyles>
  <dxfs count="28">
    <dxf>
      <font>
        <color theme="9" tint="-0.24994659260841701"/>
      </font>
      <fill>
        <patternFill patternType="none">
          <bgColor auto="1"/>
        </patternFill>
      </fill>
      <border>
        <left/>
        <right/>
        <top/>
        <bottom/>
      </border>
    </dxf>
    <dxf>
      <font>
        <color theme="0"/>
      </font>
      <fill>
        <patternFill>
          <bgColor rgb="FF00B050"/>
        </patternFill>
      </fill>
    </dxf>
    <dxf>
      <font>
        <color theme="0" tint="-0.24994659260841701"/>
      </font>
    </dxf>
    <dxf>
      <font>
        <color theme="0"/>
      </font>
      <fill>
        <patternFill>
          <bgColor rgb="FFFF0000"/>
        </patternFill>
      </fill>
    </dxf>
    <dxf>
      <font>
        <b/>
        <i val="0"/>
        <color rgb="FF007434"/>
      </font>
      <fill>
        <patternFill patternType="solid">
          <bgColor rgb="FF8FFFA4"/>
        </patternFill>
      </fill>
    </dxf>
    <dxf>
      <font>
        <color theme="0" tint="-0.24994659260841701"/>
      </font>
    </dxf>
    <dxf>
      <font>
        <color theme="5" tint="0.59996337778862885"/>
      </font>
      <fill>
        <patternFill>
          <bgColor theme="8" tint="0.79998168889431442"/>
        </patternFill>
      </fill>
    </dxf>
    <dxf>
      <font>
        <color theme="9" tint="-0.499984740745262"/>
      </font>
      <fill>
        <patternFill>
          <bgColor rgb="FFFBF3B5"/>
        </patternFill>
      </fill>
    </dxf>
    <dxf>
      <font>
        <color theme="4" tint="-0.24994659260841701"/>
      </font>
      <fill>
        <patternFill>
          <bgColor theme="8" tint="0.59996337778862885"/>
        </patternFill>
      </fill>
    </dxf>
    <dxf>
      <font>
        <color rgb="FFC00000"/>
      </font>
      <fill>
        <patternFill>
          <bgColor rgb="FFFF9797"/>
        </patternFill>
      </fill>
    </dxf>
    <dxf>
      <font>
        <color theme="6" tint="0.59999389629810485"/>
      </font>
      <fill>
        <patternFill patternType="none">
          <fgColor indexed="64"/>
          <bgColor auto="1"/>
        </patternFill>
      </fill>
    </dxf>
    <dxf>
      <font>
        <color theme="0" tint="-0.14999847407452621"/>
      </font>
      <fill>
        <patternFill patternType="none">
          <fgColor indexed="64"/>
          <bgColor auto="1"/>
        </patternFill>
      </fill>
    </dxf>
    <dxf>
      <font>
        <color rgb="FF9C0006"/>
      </font>
      <fill>
        <patternFill patternType="none">
          <fgColor indexed="64"/>
          <bgColor auto="1"/>
        </patternFill>
      </fill>
    </dxf>
    <dxf>
      <font>
        <color theme="0" tint="-0.14996795556505021"/>
      </font>
    </dxf>
    <dxf>
      <font>
        <color theme="0" tint="-0.14996795556505021"/>
      </font>
    </dxf>
    <dxf>
      <font>
        <color theme="0" tint="-0.14996795556505021"/>
      </font>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14999847407452621"/>
      </font>
      <fill>
        <patternFill patternType="none">
          <fgColor indexed="64"/>
          <bgColor auto="1"/>
        </patternFill>
      </fill>
    </dxf>
    <dxf>
      <font>
        <color theme="0" tint="-0.249977111117893"/>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215900</xdr:rowOff>
    </xdr:from>
    <xdr:to>
      <xdr:col>2</xdr:col>
      <xdr:colOff>1311275</xdr:colOff>
      <xdr:row>1</xdr:row>
      <xdr:rowOff>504825</xdr:rowOff>
    </xdr:to>
    <xdr:pic>
      <xdr:nvPicPr>
        <xdr:cNvPr id="2" name="Picture 1" descr="clip_image0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215900"/>
          <a:ext cx="3089275" cy="87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787400</xdr:colOff>
      <xdr:row>14</xdr:row>
      <xdr:rowOff>76200</xdr:rowOff>
    </xdr:from>
    <xdr:to>
      <xdr:col>9</xdr:col>
      <xdr:colOff>254000</xdr:colOff>
      <xdr:row>16</xdr:row>
      <xdr:rowOff>63500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0388600" y="6743700"/>
          <a:ext cx="1143000" cy="38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152400</xdr:rowOff>
    </xdr:from>
    <xdr:to>
      <xdr:col>1</xdr:col>
      <xdr:colOff>3051175</xdr:colOff>
      <xdr:row>1</xdr:row>
      <xdr:rowOff>444500</xdr:rowOff>
    </xdr:to>
    <xdr:pic>
      <xdr:nvPicPr>
        <xdr:cNvPr id="3" name="Picture 5" descr="clip_image00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52400"/>
          <a:ext cx="3327400" cy="88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127001</xdr:colOff>
      <xdr:row>0</xdr:row>
      <xdr:rowOff>220132</xdr:rowOff>
    </xdr:from>
    <xdr:to>
      <xdr:col>2</xdr:col>
      <xdr:colOff>670786</xdr:colOff>
      <xdr:row>1</xdr:row>
      <xdr:rowOff>530678</xdr:rowOff>
    </xdr:to>
    <xdr:pic>
      <xdr:nvPicPr>
        <xdr:cNvPr id="2" name="Picture 3" descr="clip_image0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1" y="220132"/>
          <a:ext cx="2976487" cy="95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127000</xdr:colOff>
      <xdr:row>0</xdr:row>
      <xdr:rowOff>177800</xdr:rowOff>
    </xdr:from>
    <xdr:to>
      <xdr:col>0</xdr:col>
      <xdr:colOff>3454400</xdr:colOff>
      <xdr:row>1</xdr:row>
      <xdr:rowOff>533400</xdr:rowOff>
    </xdr:to>
    <xdr:pic>
      <xdr:nvPicPr>
        <xdr:cNvPr id="4" name="Picture 1" descr="clip_image001.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77800"/>
          <a:ext cx="3327400" cy="93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reativecommons.org/licenses/by-nd/4.0/" TargetMode="External"/><Relationship Id="rId7" Type="http://schemas.openxmlformats.org/officeDocument/2006/relationships/drawing" Target="../drawings/drawing1.xml"/><Relationship Id="rId2" Type="http://schemas.openxmlformats.org/officeDocument/2006/relationships/hyperlink" Target="http://creativecommons.org/licenses/by-nd/4.0/" TargetMode="External"/><Relationship Id="rId1" Type="http://schemas.openxmlformats.org/officeDocument/2006/relationships/hyperlink" Target="http://creativecommons.org/licenses/by-nd/4.0/" TargetMode="External"/><Relationship Id="rId6" Type="http://schemas.openxmlformats.org/officeDocument/2006/relationships/hyperlink" Target="http://creativecommons.org/licenses/by-nd/4.0/" TargetMode="External"/><Relationship Id="rId5" Type="http://schemas.openxmlformats.org/officeDocument/2006/relationships/hyperlink" Target="http://creativecommons.org/licenses/by-nd/4.0/" TargetMode="External"/><Relationship Id="rId4" Type="http://schemas.openxmlformats.org/officeDocument/2006/relationships/hyperlink" Target="http://creativecommons.org/licenses/by-nd/4.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workbookViewId="0">
      <selection activeCell="B4" sqref="B4:J7"/>
    </sheetView>
  </sheetViews>
  <sheetFormatPr baseColWidth="10" defaultColWidth="12.5" defaultRowHeight="15" x14ac:dyDescent="0.2"/>
  <cols>
    <col min="1" max="1" width="6.1640625" customWidth="1"/>
    <col min="2" max="2" width="22.5" customWidth="1"/>
    <col min="3" max="3" width="48.6640625" customWidth="1"/>
    <col min="5" max="5" width="17.83203125" customWidth="1"/>
    <col min="6" max="6" width="3.33203125" customWidth="1"/>
    <col min="7" max="7" width="33" customWidth="1"/>
    <col min="11" max="11" width="17.6640625" customWidth="1"/>
  </cols>
  <sheetData>
    <row r="1" spans="1:11" ht="47" customHeight="1" x14ac:dyDescent="0.3">
      <c r="A1" s="97"/>
      <c r="B1" s="98"/>
      <c r="C1" s="98"/>
      <c r="D1" s="115" t="s">
        <v>0</v>
      </c>
      <c r="E1" s="115"/>
      <c r="F1" s="115"/>
      <c r="G1" s="115"/>
      <c r="H1" s="115"/>
      <c r="I1" s="115"/>
      <c r="J1" s="98"/>
      <c r="K1" s="98"/>
    </row>
    <row r="2" spans="1:11" ht="51" customHeight="1" x14ac:dyDescent="0.2">
      <c r="A2" s="97"/>
      <c r="B2" s="98"/>
      <c r="C2" s="98"/>
      <c r="D2" s="116" t="s">
        <v>279</v>
      </c>
      <c r="E2" s="116"/>
      <c r="F2" s="116"/>
      <c r="G2" s="116"/>
      <c r="H2" s="116"/>
      <c r="I2" s="116"/>
      <c r="J2" s="98"/>
      <c r="K2" s="98"/>
    </row>
    <row r="3" spans="1:11" ht="34" customHeight="1" x14ac:dyDescent="0.25">
      <c r="A3" s="3"/>
      <c r="B3" s="4" t="s">
        <v>276</v>
      </c>
      <c r="C3" s="3"/>
      <c r="D3" s="3"/>
      <c r="E3" s="3"/>
      <c r="F3" s="3"/>
      <c r="G3" s="3"/>
      <c r="H3" s="3"/>
      <c r="I3" s="3"/>
      <c r="J3" s="3"/>
      <c r="K3" s="3"/>
    </row>
    <row r="4" spans="1:11" ht="21" customHeight="1" x14ac:dyDescent="0.2">
      <c r="A4" s="3"/>
      <c r="B4" s="117" t="s">
        <v>277</v>
      </c>
      <c r="C4" s="117"/>
      <c r="D4" s="117"/>
      <c r="E4" s="117"/>
      <c r="F4" s="117"/>
      <c r="G4" s="117"/>
      <c r="H4" s="117"/>
      <c r="I4" s="117"/>
      <c r="J4" s="117"/>
      <c r="K4" s="3"/>
    </row>
    <row r="5" spans="1:11" ht="29" customHeight="1" x14ac:dyDescent="0.2">
      <c r="A5" s="3"/>
      <c r="B5" s="117"/>
      <c r="C5" s="117"/>
      <c r="D5" s="117"/>
      <c r="E5" s="117"/>
      <c r="F5" s="117"/>
      <c r="G5" s="117"/>
      <c r="H5" s="117"/>
      <c r="I5" s="117"/>
      <c r="J5" s="117"/>
      <c r="K5" s="3"/>
    </row>
    <row r="6" spans="1:11" ht="120.75" customHeight="1" x14ac:dyDescent="0.25">
      <c r="A6" s="3"/>
      <c r="B6" s="118" t="s">
        <v>312</v>
      </c>
      <c r="C6" s="118"/>
      <c r="D6" s="118"/>
      <c r="E6" s="118"/>
      <c r="F6" s="118"/>
      <c r="G6" s="118"/>
      <c r="H6" s="118"/>
      <c r="I6" s="118"/>
      <c r="J6" s="118"/>
      <c r="K6" s="3"/>
    </row>
    <row r="7" spans="1:11" ht="73" customHeight="1" x14ac:dyDescent="0.25">
      <c r="A7" s="3"/>
      <c r="B7" s="118" t="s">
        <v>311</v>
      </c>
      <c r="C7" s="118"/>
      <c r="D7" s="118"/>
      <c r="E7" s="118"/>
      <c r="F7" s="118"/>
      <c r="G7" s="118"/>
      <c r="H7" s="118"/>
      <c r="I7" s="118"/>
      <c r="J7" s="118"/>
      <c r="K7" s="3"/>
    </row>
    <row r="8" spans="1:11" ht="65.25" customHeight="1" x14ac:dyDescent="0.25">
      <c r="A8" s="99"/>
      <c r="B8" s="119" t="s">
        <v>294</v>
      </c>
      <c r="C8" s="119"/>
      <c r="D8" s="119"/>
      <c r="E8" s="119"/>
      <c r="F8" s="119"/>
      <c r="G8" s="119"/>
      <c r="H8" s="119"/>
      <c r="I8" s="119"/>
      <c r="J8" s="119"/>
      <c r="K8" s="5"/>
    </row>
    <row r="9" spans="1:11" ht="44" customHeight="1" x14ac:dyDescent="0.25">
      <c r="A9" s="99"/>
      <c r="B9" s="119" t="s">
        <v>295</v>
      </c>
      <c r="C9" s="119"/>
      <c r="D9" s="119"/>
      <c r="E9" s="119"/>
      <c r="F9" s="119"/>
      <c r="G9" s="119"/>
      <c r="H9" s="119"/>
      <c r="I9" s="119"/>
      <c r="J9" s="119"/>
      <c r="K9" s="5"/>
    </row>
    <row r="10" spans="1:11" ht="16" x14ac:dyDescent="0.2">
      <c r="A10" s="100"/>
      <c r="B10" s="3"/>
      <c r="C10" s="3"/>
      <c r="D10" s="3"/>
      <c r="E10" s="3"/>
      <c r="F10" s="3"/>
      <c r="G10" s="6"/>
      <c r="H10" s="6"/>
      <c r="I10" s="6"/>
      <c r="J10" s="6"/>
      <c r="K10" s="6"/>
    </row>
    <row r="11" spans="1:11" ht="16" x14ac:dyDescent="0.2">
      <c r="A11" s="101"/>
      <c r="B11" s="3"/>
      <c r="C11" s="3"/>
      <c r="D11" s="3"/>
      <c r="E11" s="3"/>
      <c r="F11" s="3"/>
      <c r="G11" s="3"/>
      <c r="H11" s="112"/>
      <c r="I11" s="112"/>
      <c r="J11" s="112"/>
      <c r="K11" s="112"/>
    </row>
    <row r="12" spans="1:11" ht="16" x14ac:dyDescent="0.2">
      <c r="A12" s="101"/>
      <c r="B12" s="3"/>
      <c r="C12" s="3"/>
      <c r="D12" s="3"/>
      <c r="E12" s="3"/>
      <c r="F12" s="3"/>
      <c r="G12" s="3"/>
      <c r="H12" s="3"/>
      <c r="I12" s="3"/>
      <c r="J12" s="3"/>
      <c r="K12" s="3"/>
    </row>
    <row r="13" spans="1:11" ht="16" x14ac:dyDescent="0.2">
      <c r="A13" s="101"/>
      <c r="B13" s="3"/>
      <c r="C13" s="3"/>
      <c r="D13" s="3"/>
      <c r="E13" s="3"/>
      <c r="F13" s="3"/>
      <c r="G13" s="3"/>
      <c r="H13" s="3"/>
      <c r="I13" s="3"/>
      <c r="J13" s="3"/>
      <c r="K13" s="3"/>
    </row>
    <row r="14" spans="1:11" ht="16" x14ac:dyDescent="0.2">
      <c r="A14" s="101"/>
      <c r="B14" s="3"/>
      <c r="C14" s="3"/>
      <c r="D14" s="3"/>
      <c r="E14" s="3"/>
      <c r="F14" s="3"/>
      <c r="G14" s="3"/>
      <c r="H14" s="3"/>
      <c r="I14" s="3"/>
      <c r="J14" s="3"/>
      <c r="K14" s="3"/>
    </row>
    <row r="15" spans="1:11" ht="16" customHeight="1" x14ac:dyDescent="0.2">
      <c r="A15" s="101"/>
      <c r="B15" s="3"/>
      <c r="C15" s="113" t="s">
        <v>1</v>
      </c>
      <c r="D15" s="3"/>
      <c r="E15" s="3"/>
      <c r="F15" s="3"/>
      <c r="G15" s="114" t="s">
        <v>2</v>
      </c>
      <c r="H15" s="114"/>
      <c r="I15" s="3"/>
      <c r="J15" s="3"/>
      <c r="K15" s="3"/>
    </row>
    <row r="16" spans="1:11" ht="16" customHeight="1" x14ac:dyDescent="0.2">
      <c r="A16" s="101"/>
      <c r="B16" s="3"/>
      <c r="C16" s="113"/>
      <c r="D16" s="3"/>
      <c r="E16" s="3"/>
      <c r="F16" s="3"/>
      <c r="G16" s="114"/>
      <c r="H16" s="114"/>
      <c r="I16" s="3"/>
      <c r="J16" s="3"/>
      <c r="K16" s="3"/>
    </row>
    <row r="17" spans="1:11" ht="15" customHeight="1" x14ac:dyDescent="0.2">
      <c r="A17" s="101"/>
      <c r="B17" s="3"/>
      <c r="C17" s="113"/>
      <c r="D17" s="3"/>
      <c r="E17" s="3"/>
      <c r="F17" s="3"/>
      <c r="G17" s="114"/>
      <c r="H17" s="114"/>
      <c r="I17" s="3"/>
      <c r="J17" s="3"/>
      <c r="K17" s="3"/>
    </row>
    <row r="18" spans="1:11" ht="16" x14ac:dyDescent="0.2">
      <c r="A18" s="101"/>
      <c r="B18" s="3"/>
      <c r="C18" s="3"/>
      <c r="D18" s="3"/>
      <c r="E18" s="3"/>
      <c r="F18" s="3"/>
      <c r="G18" s="3"/>
      <c r="H18" s="3"/>
      <c r="I18" s="3"/>
      <c r="J18" s="3"/>
      <c r="K18" s="3"/>
    </row>
    <row r="19" spans="1:11" ht="16" x14ac:dyDescent="0.2">
      <c r="A19" s="102"/>
      <c r="B19" s="3"/>
      <c r="C19" s="3"/>
      <c r="D19" s="3"/>
      <c r="E19" s="3"/>
      <c r="F19" s="3"/>
      <c r="G19" s="3"/>
      <c r="H19" s="3"/>
      <c r="I19" s="3"/>
      <c r="J19" s="3"/>
      <c r="K19" s="3"/>
    </row>
    <row r="20" spans="1:11" ht="16" x14ac:dyDescent="0.2">
      <c r="A20" s="102"/>
      <c r="B20" s="3"/>
      <c r="C20" s="3"/>
      <c r="D20" s="3"/>
      <c r="E20" s="3"/>
      <c r="F20" s="3"/>
      <c r="G20" s="3"/>
      <c r="H20" s="3"/>
      <c r="I20" s="3"/>
      <c r="J20" s="3"/>
      <c r="K20" s="3"/>
    </row>
    <row r="21" spans="1:11" x14ac:dyDescent="0.2">
      <c r="A21" s="3"/>
      <c r="B21" s="3"/>
      <c r="C21" s="3"/>
      <c r="D21" s="3"/>
      <c r="E21" s="3"/>
      <c r="F21" s="3"/>
      <c r="G21" s="3"/>
      <c r="H21" s="3"/>
      <c r="I21" s="3"/>
      <c r="J21" s="3"/>
      <c r="K21" s="3"/>
    </row>
    <row r="22" spans="1:11" ht="60" customHeight="1" x14ac:dyDescent="0.2">
      <c r="A22" s="3"/>
      <c r="B22" s="3"/>
      <c r="C22" s="3"/>
      <c r="D22" s="3"/>
      <c r="E22" s="3"/>
      <c r="F22" s="3"/>
      <c r="G22" s="3"/>
      <c r="H22" s="3"/>
      <c r="I22" s="3"/>
      <c r="J22" s="3"/>
      <c r="K22" s="3"/>
    </row>
    <row r="23" spans="1:11" ht="20" customHeight="1" x14ac:dyDescent="0.2">
      <c r="B23" s="3"/>
      <c r="C23" s="3"/>
      <c r="D23" s="3"/>
      <c r="E23" s="3"/>
      <c r="F23" s="3"/>
      <c r="G23" s="3"/>
      <c r="H23" s="3"/>
      <c r="I23" s="3"/>
      <c r="J23" s="3"/>
      <c r="K23" s="3"/>
    </row>
    <row r="24" spans="1:11" x14ac:dyDescent="0.2">
      <c r="B24" s="3"/>
      <c r="C24" s="3"/>
      <c r="D24" s="3"/>
      <c r="E24" s="3"/>
      <c r="F24" s="3"/>
      <c r="G24" s="3"/>
      <c r="H24" s="3"/>
      <c r="I24" s="3"/>
      <c r="J24" s="3"/>
      <c r="K24" s="3"/>
    </row>
    <row r="25" spans="1:11" ht="15" customHeight="1" x14ac:dyDescent="0.2">
      <c r="B25" s="3"/>
      <c r="C25" s="3"/>
      <c r="D25" s="3"/>
      <c r="E25" s="3"/>
      <c r="F25" s="3"/>
      <c r="G25" s="3"/>
      <c r="H25" s="3"/>
      <c r="I25" s="3"/>
      <c r="J25" s="3"/>
      <c r="K25" s="3"/>
    </row>
    <row r="26" spans="1:11" x14ac:dyDescent="0.2">
      <c r="B26" s="3"/>
      <c r="C26" s="3"/>
      <c r="D26" s="3"/>
      <c r="E26" s="3"/>
      <c r="F26" s="3"/>
      <c r="G26" s="3"/>
      <c r="H26" s="3"/>
      <c r="I26" s="3"/>
      <c r="J26" s="3"/>
      <c r="K26" s="3"/>
    </row>
    <row r="27" spans="1:11" x14ac:dyDescent="0.2">
      <c r="B27" s="3"/>
      <c r="C27" s="3"/>
      <c r="D27" s="3"/>
      <c r="E27" s="3"/>
      <c r="F27" s="3"/>
      <c r="G27" s="3"/>
      <c r="H27" s="3"/>
      <c r="I27" s="3"/>
      <c r="J27" s="3"/>
      <c r="K27" s="3"/>
    </row>
    <row r="28" spans="1:11" x14ac:dyDescent="0.2">
      <c r="B28" s="3"/>
      <c r="C28" s="3"/>
      <c r="D28" s="3"/>
      <c r="E28" s="3"/>
      <c r="F28" s="3"/>
      <c r="G28" s="3"/>
      <c r="H28" s="3"/>
      <c r="I28" s="3"/>
      <c r="J28" s="3"/>
      <c r="K28" s="3"/>
    </row>
    <row r="45" ht="15" customHeight="1" x14ac:dyDescent="0.2"/>
    <row r="76" ht="15" customHeight="1" x14ac:dyDescent="0.2"/>
  </sheetData>
  <sheetProtection algorithmName="SHA-512" hashValue="bFefWgHtLfAhemmWA2Y0NXS9rqQ34ViYsTbhPV3UowlvWfozNuyPsizP1tvsVOhqyEtkH64Yu85ud51fUQVwzw==" saltValue="APRuG7mYBzUiT3TPZkQQ8g==" spinCount="100000" sheet="1" objects="1" scenarios="1"/>
  <mergeCells count="10">
    <mergeCell ref="H11:K11"/>
    <mergeCell ref="C15:C17"/>
    <mergeCell ref="G15:H17"/>
    <mergeCell ref="D1:I1"/>
    <mergeCell ref="D2:I2"/>
    <mergeCell ref="B4:J5"/>
    <mergeCell ref="B6:J6"/>
    <mergeCell ref="B7:J7"/>
    <mergeCell ref="B8:J8"/>
    <mergeCell ref="B9:J9"/>
  </mergeCells>
  <hyperlinks>
    <hyperlink ref="G15" r:id="rId1" xr:uid="{00000000-0004-0000-0000-000000000000}"/>
    <hyperlink ref="H15" r:id="rId2" display="http://creativecommons.org/licenses/by-nd/4.0/" xr:uid="{00000000-0004-0000-0000-000001000000}"/>
    <hyperlink ref="G16" r:id="rId3" display="http://creativecommons.org/licenses/by-nd/4.0/" xr:uid="{00000000-0004-0000-0000-000002000000}"/>
    <hyperlink ref="H16" r:id="rId4" display="http://creativecommons.org/licenses/by-nd/4.0/" xr:uid="{00000000-0004-0000-0000-000003000000}"/>
    <hyperlink ref="G17" r:id="rId5" display="http://creativecommons.org/licenses/by-nd/4.0/" xr:uid="{00000000-0004-0000-0000-000004000000}"/>
    <hyperlink ref="H17" r:id="rId6" display="http://creativecommons.org/licenses/by-nd/4.0/" xr:uid="{00000000-0004-0000-0000-000005000000}"/>
  </hyperlinks>
  <pageMargins left="0.7" right="0.7" top="0.78740157499999996" bottom="0.78740157499999996" header="0.3" footer="0.3"/>
  <drawing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Sources!#REF!</xm:f>
          </x14:formula1>
          <xm:sqref>D10:D20</xm:sqref>
        </x14:dataValidation>
        <x14:dataValidation type="list" allowBlank="1" showInputMessage="1" showErrorMessage="1" xr:uid="{00000000-0002-0000-0000-000001000000}">
          <x14:formula1>
            <xm:f>Sources!#REF!</xm:f>
          </x14:formula1>
          <xm:sqref>E10:E20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6"/>
  <sheetViews>
    <sheetView workbookViewId="0">
      <selection activeCell="D30" sqref="D30"/>
    </sheetView>
  </sheetViews>
  <sheetFormatPr baseColWidth="10" defaultColWidth="10.83203125" defaultRowHeight="15" x14ac:dyDescent="0.2"/>
  <cols>
    <col min="1" max="1" width="6.1640625" customWidth="1"/>
    <col min="2" max="2" width="73" bestFit="1" customWidth="1"/>
    <col min="3" max="3" width="12.5" customWidth="1"/>
    <col min="4" max="4" width="17.83203125" customWidth="1"/>
    <col min="5" max="5" width="2.83203125" customWidth="1"/>
    <col min="6" max="6" width="39.33203125" customWidth="1"/>
    <col min="7" max="10" width="17.6640625" customWidth="1"/>
    <col min="11" max="11" width="34" customWidth="1"/>
  </cols>
  <sheetData>
    <row r="1" spans="1:11" ht="46.5" customHeight="1" x14ac:dyDescent="0.3">
      <c r="A1" s="7"/>
      <c r="B1" s="8"/>
      <c r="C1" s="121" t="s">
        <v>0</v>
      </c>
      <c r="D1" s="121"/>
      <c r="E1" s="121"/>
      <c r="F1" s="121"/>
      <c r="G1" s="121"/>
      <c r="H1" s="121"/>
      <c r="I1" s="8"/>
      <c r="J1" s="8"/>
      <c r="K1" s="7"/>
    </row>
    <row r="2" spans="1:11" ht="46.5" customHeight="1" x14ac:dyDescent="0.2">
      <c r="A2" s="7"/>
      <c r="B2" s="8"/>
      <c r="C2" s="122" t="s">
        <v>287</v>
      </c>
      <c r="D2" s="122"/>
      <c r="E2" s="122"/>
      <c r="F2" s="122"/>
      <c r="G2" s="122"/>
      <c r="H2" s="122"/>
      <c r="I2" s="8"/>
      <c r="J2" s="8"/>
      <c r="K2" s="7"/>
    </row>
    <row r="3" spans="1:11" ht="34" customHeight="1" x14ac:dyDescent="0.2">
      <c r="A3" s="3"/>
      <c r="B3" s="3"/>
      <c r="C3" s="3"/>
      <c r="D3" s="3"/>
      <c r="E3" s="3"/>
      <c r="F3" s="3"/>
      <c r="G3" s="3"/>
      <c r="H3" s="3"/>
      <c r="I3" s="3"/>
      <c r="J3" s="3"/>
      <c r="K3" s="3"/>
    </row>
    <row r="4" spans="1:11" ht="38.25" customHeight="1" x14ac:dyDescent="0.2">
      <c r="A4" s="3"/>
      <c r="B4" s="123" t="s">
        <v>278</v>
      </c>
      <c r="C4" s="123"/>
      <c r="D4" s="123"/>
      <c r="E4" s="123"/>
      <c r="F4" s="123"/>
      <c r="G4" s="123"/>
      <c r="H4" s="123"/>
      <c r="I4" s="123"/>
      <c r="J4" s="3"/>
      <c r="K4" s="3"/>
    </row>
    <row r="5" spans="1:11" ht="38.25" customHeight="1" x14ac:dyDescent="0.2">
      <c r="A5" s="3"/>
      <c r="B5" s="123"/>
      <c r="C5" s="123"/>
      <c r="D5" s="123"/>
      <c r="E5" s="123"/>
      <c r="F5" s="123"/>
      <c r="G5" s="123"/>
      <c r="H5" s="123"/>
      <c r="I5" s="123"/>
      <c r="J5" s="3"/>
      <c r="K5" s="3"/>
    </row>
    <row r="6" spans="1:11" ht="35" customHeight="1" x14ac:dyDescent="0.25">
      <c r="A6" s="3"/>
      <c r="B6" s="123"/>
      <c r="C6" s="123"/>
      <c r="D6" s="123"/>
      <c r="E6" s="123"/>
      <c r="F6" s="123"/>
      <c r="G6" s="123"/>
      <c r="H6" s="123"/>
      <c r="I6" s="123"/>
      <c r="J6" s="3"/>
      <c r="K6" s="3"/>
    </row>
    <row r="7" spans="1:11" ht="48" customHeight="1" thickBot="1" x14ac:dyDescent="0.3">
      <c r="A7" s="3"/>
      <c r="B7" s="9" t="s">
        <v>190</v>
      </c>
      <c r="C7" s="10" t="s">
        <v>191</v>
      </c>
      <c r="D7" s="11" t="s">
        <v>197</v>
      </c>
      <c r="E7" s="3"/>
      <c r="F7" s="3"/>
      <c r="G7" s="3"/>
      <c r="H7" s="3"/>
      <c r="I7" s="3"/>
      <c r="J7" s="3"/>
      <c r="K7" s="3"/>
    </row>
    <row r="8" spans="1:11" ht="15" customHeight="1" x14ac:dyDescent="0.2">
      <c r="A8" s="12"/>
      <c r="B8" s="13" t="s">
        <v>168</v>
      </c>
      <c r="C8" s="14"/>
      <c r="D8" s="15"/>
      <c r="E8" s="3"/>
      <c r="F8" s="124" t="s">
        <v>198</v>
      </c>
      <c r="G8" s="124"/>
      <c r="H8" s="124"/>
      <c r="I8" s="124"/>
      <c r="J8" s="124"/>
      <c r="K8" s="16"/>
    </row>
    <row r="9" spans="1:11" ht="18" x14ac:dyDescent="0.2">
      <c r="A9" s="12"/>
      <c r="B9" s="95" t="s">
        <v>167</v>
      </c>
      <c r="C9" s="17" t="s">
        <v>280</v>
      </c>
      <c r="D9" s="18" t="s">
        <v>282</v>
      </c>
      <c r="E9" s="3"/>
      <c r="F9" s="124"/>
      <c r="G9" s="124"/>
      <c r="H9" s="124"/>
      <c r="I9" s="124"/>
      <c r="J9" s="124"/>
      <c r="K9" s="16"/>
    </row>
    <row r="10" spans="1:11" ht="18.75" customHeight="1" x14ac:dyDescent="0.2">
      <c r="A10" s="12"/>
      <c r="B10" s="95" t="s">
        <v>172</v>
      </c>
      <c r="C10" s="17" t="s">
        <v>280</v>
      </c>
      <c r="D10" s="18" t="s">
        <v>282</v>
      </c>
      <c r="E10" s="3"/>
      <c r="F10" s="124"/>
      <c r="G10" s="124"/>
      <c r="H10" s="124"/>
      <c r="I10" s="124"/>
      <c r="J10" s="124"/>
      <c r="K10" s="16"/>
    </row>
    <row r="11" spans="1:11" ht="18" x14ac:dyDescent="0.2">
      <c r="A11" s="12"/>
      <c r="B11" s="95" t="s">
        <v>177</v>
      </c>
      <c r="C11" s="17" t="s">
        <v>280</v>
      </c>
      <c r="D11" s="18" t="s">
        <v>282</v>
      </c>
      <c r="E11" s="3"/>
      <c r="F11" s="124"/>
      <c r="G11" s="124"/>
      <c r="H11" s="124"/>
      <c r="I11" s="124"/>
      <c r="J11" s="124"/>
      <c r="K11" s="16"/>
    </row>
    <row r="12" spans="1:11" ht="18.75" customHeight="1" x14ac:dyDescent="0.2">
      <c r="A12" s="12"/>
      <c r="B12" s="95" t="s">
        <v>178</v>
      </c>
      <c r="C12" s="17" t="s">
        <v>280</v>
      </c>
      <c r="D12" s="18" t="s">
        <v>282</v>
      </c>
      <c r="E12" s="3"/>
      <c r="F12" s="124"/>
      <c r="G12" s="124"/>
      <c r="H12" s="124"/>
      <c r="I12" s="124"/>
      <c r="J12" s="124"/>
      <c r="K12" s="3"/>
    </row>
    <row r="13" spans="1:11" ht="18.75" customHeight="1" x14ac:dyDescent="0.2">
      <c r="A13" s="12"/>
      <c r="B13" s="95" t="s">
        <v>181</v>
      </c>
      <c r="C13" s="17" t="s">
        <v>280</v>
      </c>
      <c r="D13" s="18" t="s">
        <v>282</v>
      </c>
      <c r="E13" s="3"/>
      <c r="F13" s="19" t="s">
        <v>199</v>
      </c>
      <c r="G13" s="19"/>
      <c r="H13" s="3"/>
      <c r="I13" s="3"/>
      <c r="J13" s="3"/>
      <c r="K13" s="3"/>
    </row>
    <row r="14" spans="1:11" ht="18" x14ac:dyDescent="0.2">
      <c r="A14" s="12"/>
      <c r="B14" s="95" t="s">
        <v>183</v>
      </c>
      <c r="C14" s="17" t="s">
        <v>280</v>
      </c>
      <c r="D14" s="18" t="s">
        <v>282</v>
      </c>
      <c r="E14" s="3"/>
      <c r="F14" s="92" t="s">
        <v>297</v>
      </c>
      <c r="G14" s="120" t="s">
        <v>573</v>
      </c>
      <c r="H14" s="120"/>
      <c r="I14" s="120"/>
      <c r="J14" s="120"/>
      <c r="K14" s="20"/>
    </row>
    <row r="15" spans="1:11" ht="19" thickBot="1" x14ac:dyDescent="0.25">
      <c r="A15" s="21"/>
      <c r="B15" s="96" t="s">
        <v>186</v>
      </c>
      <c r="C15" s="22" t="s">
        <v>280</v>
      </c>
      <c r="D15" s="23" t="s">
        <v>282</v>
      </c>
      <c r="E15" s="3"/>
      <c r="F15" s="3"/>
      <c r="G15" s="120"/>
      <c r="H15" s="120"/>
      <c r="I15" s="120"/>
      <c r="J15" s="120"/>
      <c r="K15" s="3"/>
    </row>
    <row r="16" spans="1:11" ht="18" customHeight="1" x14ac:dyDescent="0.2">
      <c r="A16" s="21"/>
      <c r="B16" s="24" t="s">
        <v>10</v>
      </c>
      <c r="C16" s="25"/>
      <c r="D16" s="26"/>
      <c r="E16" s="3"/>
      <c r="F16" s="27" t="s">
        <v>296</v>
      </c>
      <c r="G16" s="120" t="s">
        <v>572</v>
      </c>
      <c r="H16" s="120"/>
      <c r="I16" s="120"/>
      <c r="J16" s="120"/>
      <c r="K16" s="20"/>
    </row>
    <row r="17" spans="1:11" ht="18.75" customHeight="1" x14ac:dyDescent="0.2">
      <c r="A17" s="21"/>
      <c r="B17" s="93" t="s">
        <v>11</v>
      </c>
      <c r="C17" s="17" t="s">
        <v>280</v>
      </c>
      <c r="D17" s="18" t="s">
        <v>282</v>
      </c>
      <c r="E17" s="3"/>
      <c r="F17" s="3"/>
      <c r="G17" s="120"/>
      <c r="H17" s="120"/>
      <c r="I17" s="120"/>
      <c r="J17" s="120"/>
      <c r="K17" s="3"/>
    </row>
    <row r="18" spans="1:11" ht="18" customHeight="1" x14ac:dyDescent="0.2">
      <c r="A18" s="21"/>
      <c r="B18" s="93" t="s">
        <v>12</v>
      </c>
      <c r="C18" s="17" t="s">
        <v>280</v>
      </c>
      <c r="D18" s="18" t="s">
        <v>282</v>
      </c>
      <c r="E18" s="3"/>
      <c r="F18" s="27" t="s">
        <v>298</v>
      </c>
      <c r="G18" s="120" t="s">
        <v>571</v>
      </c>
      <c r="H18" s="120"/>
      <c r="I18" s="120"/>
      <c r="J18" s="120"/>
      <c r="K18" s="3"/>
    </row>
    <row r="19" spans="1:11" ht="15" customHeight="1" x14ac:dyDescent="0.2">
      <c r="A19" s="21"/>
      <c r="B19" s="93" t="s">
        <v>13</v>
      </c>
      <c r="C19" s="17" t="s">
        <v>280</v>
      </c>
      <c r="D19" s="18" t="s">
        <v>282</v>
      </c>
      <c r="E19" s="3"/>
      <c r="F19" s="3"/>
      <c r="G19" s="120"/>
      <c r="H19" s="120"/>
      <c r="I19" s="120"/>
      <c r="J19" s="120"/>
      <c r="K19" s="20"/>
    </row>
    <row r="20" spans="1:11" ht="18.75" customHeight="1" x14ac:dyDescent="0.2">
      <c r="A20" s="21"/>
      <c r="B20" s="93" t="s">
        <v>314</v>
      </c>
      <c r="C20" s="17" t="s">
        <v>280</v>
      </c>
      <c r="D20" s="18" t="s">
        <v>282</v>
      </c>
      <c r="E20" s="3"/>
      <c r="F20" s="27" t="s">
        <v>299</v>
      </c>
      <c r="G20" s="120" t="s">
        <v>570</v>
      </c>
      <c r="H20" s="120"/>
      <c r="I20" s="120"/>
      <c r="J20" s="120"/>
      <c r="K20" s="20"/>
    </row>
    <row r="21" spans="1:11" ht="18.75" customHeight="1" x14ac:dyDescent="0.2">
      <c r="A21" s="21"/>
      <c r="B21" s="93" t="s">
        <v>15</v>
      </c>
      <c r="C21" s="17" t="s">
        <v>280</v>
      </c>
      <c r="D21" s="18" t="s">
        <v>282</v>
      </c>
      <c r="E21" s="3"/>
      <c r="F21" s="3"/>
      <c r="G21" s="120"/>
      <c r="H21" s="120"/>
      <c r="I21" s="120"/>
      <c r="J21" s="120"/>
      <c r="K21" s="3"/>
    </row>
    <row r="22" spans="1:11" ht="18.75" customHeight="1" x14ac:dyDescent="0.2">
      <c r="A22" s="21"/>
      <c r="B22" s="93" t="s">
        <v>16</v>
      </c>
      <c r="C22" s="17" t="s">
        <v>280</v>
      </c>
      <c r="D22" s="18" t="s">
        <v>282</v>
      </c>
      <c r="E22" s="3"/>
      <c r="F22" s="3"/>
      <c r="G22" s="3"/>
      <c r="H22" s="3"/>
      <c r="I22" s="3"/>
      <c r="J22" s="3"/>
      <c r="K22" s="3"/>
    </row>
    <row r="23" spans="1:11" ht="18.75" customHeight="1" x14ac:dyDescent="0.2">
      <c r="A23" s="21"/>
      <c r="B23" s="93" t="s">
        <v>17</v>
      </c>
      <c r="C23" s="17" t="s">
        <v>280</v>
      </c>
      <c r="D23" s="18" t="s">
        <v>282</v>
      </c>
      <c r="E23" s="3"/>
      <c r="F23" s="3"/>
      <c r="G23" s="3"/>
      <c r="H23" s="3"/>
      <c r="I23" s="3"/>
      <c r="J23" s="3"/>
      <c r="K23" s="3"/>
    </row>
    <row r="24" spans="1:11" ht="18.75" customHeight="1" x14ac:dyDescent="0.2">
      <c r="A24" s="21"/>
      <c r="B24" s="93" t="s">
        <v>18</v>
      </c>
      <c r="C24" s="17" t="s">
        <v>280</v>
      </c>
      <c r="D24" s="18" t="s">
        <v>282</v>
      </c>
      <c r="E24" s="3"/>
      <c r="F24" s="3"/>
      <c r="G24" s="3"/>
      <c r="H24" s="3"/>
      <c r="I24" s="3"/>
      <c r="J24" s="3"/>
      <c r="K24" s="3"/>
    </row>
    <row r="25" spans="1:11" ht="18.75" customHeight="1" x14ac:dyDescent="0.2">
      <c r="A25" s="21"/>
      <c r="B25" s="93" t="s">
        <v>313</v>
      </c>
      <c r="C25" s="17" t="s">
        <v>280</v>
      </c>
      <c r="D25" s="18" t="s">
        <v>282</v>
      </c>
      <c r="E25" s="3"/>
      <c r="F25" s="3"/>
      <c r="G25" s="3"/>
      <c r="H25" s="3"/>
      <c r="I25" s="3"/>
      <c r="J25" s="3"/>
      <c r="K25" s="3"/>
    </row>
    <row r="26" spans="1:11" ht="18.75" customHeight="1" x14ac:dyDescent="0.2">
      <c r="A26" s="21"/>
      <c r="B26" s="93" t="s">
        <v>20</v>
      </c>
      <c r="C26" s="17" t="s">
        <v>280</v>
      </c>
      <c r="D26" s="18" t="s">
        <v>282</v>
      </c>
      <c r="E26" s="3"/>
      <c r="F26" s="3"/>
      <c r="G26" s="3"/>
      <c r="H26" s="3"/>
      <c r="I26" s="3"/>
      <c r="J26" s="3"/>
      <c r="K26" s="3"/>
    </row>
    <row r="27" spans="1:11" ht="18.75" customHeight="1" x14ac:dyDescent="0.2">
      <c r="A27" s="21"/>
      <c r="B27" s="93" t="s">
        <v>21</v>
      </c>
      <c r="C27" s="17" t="s">
        <v>280</v>
      </c>
      <c r="D27" s="18" t="s">
        <v>282</v>
      </c>
      <c r="E27" s="3"/>
      <c r="F27" s="3"/>
      <c r="G27" s="3"/>
      <c r="H27" s="3"/>
      <c r="I27" s="3"/>
      <c r="J27" s="3"/>
      <c r="K27" s="3"/>
    </row>
    <row r="28" spans="1:11" ht="18.75" customHeight="1" x14ac:dyDescent="0.2">
      <c r="A28" s="21"/>
      <c r="B28" s="93" t="s">
        <v>22</v>
      </c>
      <c r="C28" s="17" t="s">
        <v>280</v>
      </c>
      <c r="D28" s="18" t="s">
        <v>282</v>
      </c>
      <c r="E28" s="3"/>
      <c r="F28" s="3"/>
      <c r="G28" s="3"/>
      <c r="H28" s="3"/>
      <c r="I28" s="3"/>
      <c r="J28" s="3"/>
      <c r="K28" s="3"/>
    </row>
    <row r="29" spans="1:11" ht="18.75" customHeight="1" x14ac:dyDescent="0.2">
      <c r="A29" s="28"/>
      <c r="B29" s="93" t="s">
        <v>315</v>
      </c>
      <c r="C29" s="17" t="s">
        <v>280</v>
      </c>
      <c r="D29" s="18" t="s">
        <v>282</v>
      </c>
      <c r="E29" s="3"/>
      <c r="F29" s="3"/>
      <c r="G29" s="3"/>
      <c r="H29" s="3"/>
      <c r="I29" s="3"/>
      <c r="J29" s="3"/>
      <c r="K29" s="3"/>
    </row>
    <row r="30" spans="1:11" ht="19.5" customHeight="1" thickBot="1" x14ac:dyDescent="0.25">
      <c r="A30" s="28"/>
      <c r="B30" s="94" t="s">
        <v>24</v>
      </c>
      <c r="C30" s="22" t="s">
        <v>280</v>
      </c>
      <c r="D30" s="23" t="s">
        <v>282</v>
      </c>
      <c r="E30" s="3"/>
      <c r="F30" s="3"/>
      <c r="G30" s="3"/>
      <c r="H30" s="3"/>
      <c r="I30" s="3"/>
      <c r="J30" s="3"/>
      <c r="K30" s="3"/>
    </row>
    <row r="31" spans="1:11" x14ac:dyDescent="0.2">
      <c r="A31" s="3"/>
      <c r="B31" s="3"/>
      <c r="C31" s="3"/>
      <c r="D31" s="3"/>
      <c r="E31" s="3"/>
      <c r="F31" s="3"/>
      <c r="G31" s="3"/>
      <c r="H31" s="3"/>
      <c r="I31" s="3"/>
      <c r="J31" s="3"/>
      <c r="K31" s="3"/>
    </row>
    <row r="32" spans="1:11" ht="60" customHeight="1" x14ac:dyDescent="0.2">
      <c r="A32" s="3"/>
      <c r="B32" s="3"/>
      <c r="C32" s="3"/>
      <c r="D32" s="3"/>
      <c r="E32" s="3"/>
      <c r="F32" s="3"/>
      <c r="G32" s="3"/>
      <c r="H32" s="3"/>
      <c r="I32" s="3"/>
      <c r="J32" s="3"/>
      <c r="K32" s="3"/>
    </row>
    <row r="33" spans="2:11" ht="20" customHeight="1" x14ac:dyDescent="0.2">
      <c r="B33" s="3"/>
      <c r="C33" s="3"/>
      <c r="D33" s="3"/>
      <c r="E33" s="3"/>
      <c r="F33" s="3"/>
      <c r="G33" s="3"/>
      <c r="H33" s="3"/>
      <c r="I33" s="3"/>
      <c r="J33" s="3"/>
      <c r="K33" s="3"/>
    </row>
    <row r="34" spans="2:11" x14ac:dyDescent="0.2">
      <c r="B34" s="3"/>
      <c r="C34" s="3"/>
      <c r="D34" s="3"/>
      <c r="E34" s="3"/>
      <c r="F34" s="3"/>
      <c r="G34" s="3"/>
      <c r="H34" s="3"/>
      <c r="I34" s="3"/>
      <c r="J34" s="3"/>
      <c r="K34" s="3"/>
    </row>
    <row r="35" spans="2:11" ht="15" customHeight="1" x14ac:dyDescent="0.2">
      <c r="B35" s="3"/>
      <c r="C35" s="3"/>
      <c r="D35" s="3"/>
      <c r="E35" s="3"/>
      <c r="F35" s="3"/>
      <c r="G35" s="3"/>
      <c r="H35" s="3"/>
      <c r="I35" s="3"/>
      <c r="J35" s="3"/>
      <c r="K35" s="3"/>
    </row>
    <row r="36" spans="2:11" x14ac:dyDescent="0.2">
      <c r="B36" s="3"/>
      <c r="C36" s="3"/>
      <c r="D36" s="3"/>
      <c r="E36" s="3"/>
      <c r="F36" s="3"/>
      <c r="G36" s="3"/>
      <c r="H36" s="3"/>
      <c r="I36" s="3"/>
      <c r="J36" s="3"/>
      <c r="K36" s="3"/>
    </row>
    <row r="37" spans="2:11" x14ac:dyDescent="0.2">
      <c r="B37" s="3"/>
      <c r="C37" s="3"/>
      <c r="D37" s="3"/>
      <c r="E37" s="3"/>
      <c r="F37" s="3"/>
      <c r="G37" s="3"/>
      <c r="H37" s="3"/>
      <c r="I37" s="3"/>
      <c r="J37" s="3"/>
      <c r="K37" s="3"/>
    </row>
    <row r="38" spans="2:11" x14ac:dyDescent="0.2">
      <c r="B38" s="3"/>
      <c r="C38" s="3"/>
      <c r="D38" s="3"/>
      <c r="E38" s="3"/>
      <c r="F38" s="3"/>
      <c r="G38" s="3"/>
      <c r="H38" s="3"/>
      <c r="I38" s="3"/>
      <c r="J38" s="3"/>
      <c r="K38" s="3"/>
    </row>
    <row r="55" ht="15" customHeight="1" x14ac:dyDescent="0.2"/>
    <row r="86" ht="15" customHeight="1" x14ac:dyDescent="0.2"/>
  </sheetData>
  <mergeCells count="9">
    <mergeCell ref="G16:J17"/>
    <mergeCell ref="G18:J19"/>
    <mergeCell ref="G20:J21"/>
    <mergeCell ref="C1:H1"/>
    <mergeCell ref="C2:H2"/>
    <mergeCell ref="B4:I5"/>
    <mergeCell ref="B6:I6"/>
    <mergeCell ref="F8:J12"/>
    <mergeCell ref="G14:J15"/>
  </mergeCells>
  <conditionalFormatting sqref="D9:D15 D17:D30">
    <cfRule type="expression" dxfId="27" priority="1">
      <formula>$C9="Nein"</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Sources!$B$1:$B$5</xm:f>
          </x14:formula1>
          <xm:sqref>D17:D30 D9:D15</xm:sqref>
        </x14:dataValidation>
        <x14:dataValidation type="list" allowBlank="1" showInputMessage="1" showErrorMessage="1" xr:uid="{00000000-0002-0000-0100-000001000000}">
          <x14:formula1>
            <xm:f>Sources!$B$7:$B$8</xm:f>
          </x14:formula1>
          <xm:sqref>C17:C30 C9:C15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0"/>
  <sheetViews>
    <sheetView workbookViewId="0">
      <selection activeCell="G5" sqref="G5:G7"/>
    </sheetView>
  </sheetViews>
  <sheetFormatPr baseColWidth="10" defaultColWidth="11" defaultRowHeight="19" x14ac:dyDescent="0.2"/>
  <cols>
    <col min="1" max="1" width="18.83203125" style="51" customWidth="1"/>
    <col min="2" max="2" width="17.5" style="51" bestFit="1" customWidth="1"/>
    <col min="3" max="3" width="13.83203125" style="51" customWidth="1"/>
    <col min="4" max="4" width="60" style="52" customWidth="1"/>
    <col min="5" max="5" width="17.5" style="53" bestFit="1" customWidth="1"/>
    <col min="6" max="6" width="59.1640625" style="104" customWidth="1"/>
    <col min="7" max="7" width="23.6640625" style="54" customWidth="1"/>
    <col min="8" max="8" width="21.83203125" style="55" customWidth="1"/>
    <col min="9" max="9" width="24.1640625" style="55" customWidth="1"/>
    <col min="10" max="10" width="17.5" style="37" customWidth="1"/>
    <col min="11" max="11" width="14.5" style="37" customWidth="1"/>
    <col min="12" max="12" width="16.83203125" style="37" customWidth="1"/>
    <col min="13" max="13" width="24" style="37" customWidth="1"/>
    <col min="14" max="14" width="12.5" style="106" customWidth="1"/>
    <col min="15" max="16384" width="11" style="37"/>
  </cols>
  <sheetData>
    <row r="1" spans="1:15" customFormat="1" ht="51.75" customHeight="1" x14ac:dyDescent="0.3">
      <c r="A1" s="7"/>
      <c r="B1" s="8"/>
      <c r="C1" s="8"/>
      <c r="D1" s="121" t="s">
        <v>0</v>
      </c>
      <c r="E1" s="121"/>
      <c r="F1" s="121"/>
      <c r="G1" s="29"/>
      <c r="H1" s="146" t="s">
        <v>288</v>
      </c>
      <c r="I1" s="29"/>
      <c r="J1" s="2"/>
      <c r="K1" s="2"/>
      <c r="L1" s="1"/>
    </row>
    <row r="2" spans="1:15" customFormat="1" ht="51.75" customHeight="1" thickBot="1" x14ac:dyDescent="0.25">
      <c r="A2" s="7"/>
      <c r="B2" s="8"/>
      <c r="C2" s="8"/>
      <c r="D2" s="122" t="s">
        <v>569</v>
      </c>
      <c r="E2" s="122"/>
      <c r="F2" s="122"/>
      <c r="G2" s="30"/>
      <c r="H2" s="147"/>
      <c r="I2" s="30"/>
      <c r="J2" s="2"/>
      <c r="K2" s="2"/>
      <c r="L2" s="1"/>
    </row>
    <row r="3" spans="1:15" s="35" customFormat="1" ht="52" thickBot="1" x14ac:dyDescent="0.25">
      <c r="A3" s="31" t="s">
        <v>169</v>
      </c>
      <c r="B3" s="32" t="s">
        <v>170</v>
      </c>
      <c r="C3" s="32" t="s">
        <v>171</v>
      </c>
      <c r="D3" s="32" t="s">
        <v>166</v>
      </c>
      <c r="E3" s="33" t="s">
        <v>289</v>
      </c>
      <c r="F3" s="103" t="s">
        <v>290</v>
      </c>
      <c r="G3" s="32" t="s">
        <v>291</v>
      </c>
      <c r="H3" s="32" t="s">
        <v>292</v>
      </c>
      <c r="I3" s="34" t="s">
        <v>293</v>
      </c>
      <c r="N3" s="36"/>
      <c r="O3" s="111"/>
    </row>
    <row r="4" spans="1:15" ht="32" thickBot="1" x14ac:dyDescent="0.25">
      <c r="A4" s="148" t="s">
        <v>168</v>
      </c>
      <c r="B4" s="149"/>
      <c r="C4" s="149"/>
      <c r="D4" s="149"/>
      <c r="E4" s="149"/>
      <c r="F4" s="149"/>
      <c r="G4" s="149"/>
      <c r="H4" s="149"/>
      <c r="I4" s="150"/>
    </row>
    <row r="5" spans="1:15" ht="136" x14ac:dyDescent="0.2">
      <c r="A5" s="151" t="s">
        <v>167</v>
      </c>
      <c r="B5" s="154" t="s">
        <v>305</v>
      </c>
      <c r="C5" s="156" t="s">
        <v>25</v>
      </c>
      <c r="D5" s="159" t="s">
        <v>200</v>
      </c>
      <c r="E5" s="38" t="s">
        <v>26</v>
      </c>
      <c r="F5" s="81" t="s">
        <v>506</v>
      </c>
      <c r="G5" s="161" t="s">
        <v>282</v>
      </c>
      <c r="H5" s="163"/>
      <c r="I5" s="165"/>
      <c r="N5" s="107" t="str">
        <f>'2. Prozessumfang und Ziele'!C9</f>
        <v>Ja</v>
      </c>
    </row>
    <row r="6" spans="1:15" ht="153" x14ac:dyDescent="0.2">
      <c r="A6" s="152"/>
      <c r="B6" s="129"/>
      <c r="C6" s="157"/>
      <c r="D6" s="135"/>
      <c r="E6" s="39" t="s">
        <v>300</v>
      </c>
      <c r="F6" s="82" t="s">
        <v>513</v>
      </c>
      <c r="G6" s="138"/>
      <c r="H6" s="141"/>
      <c r="I6" s="144"/>
      <c r="N6" s="106" t="str">
        <f>N5</f>
        <v>Ja</v>
      </c>
    </row>
    <row r="7" spans="1:15" ht="187" x14ac:dyDescent="0.2">
      <c r="A7" s="153"/>
      <c r="B7" s="155"/>
      <c r="C7" s="158"/>
      <c r="D7" s="160"/>
      <c r="E7" s="40" t="s">
        <v>302</v>
      </c>
      <c r="F7" s="82" t="s">
        <v>507</v>
      </c>
      <c r="G7" s="162"/>
      <c r="H7" s="164"/>
      <c r="I7" s="166"/>
      <c r="N7" s="106" t="str">
        <f>N5</f>
        <v>Ja</v>
      </c>
    </row>
    <row r="8" spans="1:15" ht="68" x14ac:dyDescent="0.2">
      <c r="A8" s="125" t="s">
        <v>3</v>
      </c>
      <c r="B8" s="128" t="s">
        <v>306</v>
      </c>
      <c r="C8" s="131" t="s">
        <v>27</v>
      </c>
      <c r="D8" s="134" t="s">
        <v>174</v>
      </c>
      <c r="E8" s="41" t="s">
        <v>28</v>
      </c>
      <c r="F8" s="84" t="s">
        <v>316</v>
      </c>
      <c r="G8" s="137" t="s">
        <v>282</v>
      </c>
      <c r="H8" s="140"/>
      <c r="I8" s="143"/>
      <c r="N8" s="106" t="str">
        <f>N5</f>
        <v>Ja</v>
      </c>
    </row>
    <row r="9" spans="1:15" ht="51" x14ac:dyDescent="0.2">
      <c r="A9" s="126"/>
      <c r="B9" s="129"/>
      <c r="C9" s="132"/>
      <c r="D9" s="135"/>
      <c r="E9" s="39" t="s">
        <v>303</v>
      </c>
      <c r="F9" s="82" t="s">
        <v>317</v>
      </c>
      <c r="G9" s="138"/>
      <c r="H9" s="141"/>
      <c r="I9" s="144"/>
      <c r="N9" s="106" t="str">
        <f>N5</f>
        <v>Ja</v>
      </c>
    </row>
    <row r="10" spans="1:15" ht="103" thickBot="1" x14ac:dyDescent="0.25">
      <c r="A10" s="127"/>
      <c r="B10" s="130"/>
      <c r="C10" s="133"/>
      <c r="D10" s="136"/>
      <c r="E10" s="42" t="s">
        <v>304</v>
      </c>
      <c r="F10" s="85" t="s">
        <v>318</v>
      </c>
      <c r="G10" s="139"/>
      <c r="H10" s="142"/>
      <c r="I10" s="145"/>
      <c r="N10" s="106" t="str">
        <f>N5</f>
        <v>Ja</v>
      </c>
    </row>
    <row r="11" spans="1:15" ht="68" x14ac:dyDescent="0.2">
      <c r="A11" s="151" t="s">
        <v>172</v>
      </c>
      <c r="B11" s="171" t="s">
        <v>310</v>
      </c>
      <c r="C11" s="156" t="s">
        <v>29</v>
      </c>
      <c r="D11" s="159" t="s">
        <v>175</v>
      </c>
      <c r="E11" s="38" t="s">
        <v>28</v>
      </c>
      <c r="F11" s="81" t="s">
        <v>319</v>
      </c>
      <c r="G11" s="172" t="s">
        <v>282</v>
      </c>
      <c r="H11" s="173">
        <v>44928</v>
      </c>
      <c r="I11" s="165"/>
      <c r="N11" s="107" t="str">
        <f>'2. Prozessumfang und Ziele'!C10</f>
        <v>Ja</v>
      </c>
    </row>
    <row r="12" spans="1:15" ht="153" x14ac:dyDescent="0.2">
      <c r="A12" s="152"/>
      <c r="B12" s="167"/>
      <c r="C12" s="157"/>
      <c r="D12" s="135"/>
      <c r="E12" s="39" t="s">
        <v>303</v>
      </c>
      <c r="F12" s="82" t="s">
        <v>320</v>
      </c>
      <c r="G12" s="138"/>
      <c r="H12" s="141"/>
      <c r="I12" s="144"/>
      <c r="N12" s="106" t="str">
        <f>N11</f>
        <v>Ja</v>
      </c>
    </row>
    <row r="13" spans="1:15" ht="85" x14ac:dyDescent="0.2">
      <c r="A13" s="153"/>
      <c r="B13" s="167"/>
      <c r="C13" s="158"/>
      <c r="D13" s="160"/>
      <c r="E13" s="40" t="s">
        <v>304</v>
      </c>
      <c r="F13" s="83" t="s">
        <v>321</v>
      </c>
      <c r="G13" s="162"/>
      <c r="H13" s="164"/>
      <c r="I13" s="166"/>
      <c r="N13" s="106" t="str">
        <f>N11</f>
        <v>Ja</v>
      </c>
    </row>
    <row r="14" spans="1:15" ht="85" x14ac:dyDescent="0.2">
      <c r="A14" s="125" t="s">
        <v>189</v>
      </c>
      <c r="B14" s="167" t="s">
        <v>305</v>
      </c>
      <c r="C14" s="169" t="s">
        <v>30</v>
      </c>
      <c r="D14" s="134" t="s">
        <v>176</v>
      </c>
      <c r="E14" s="41" t="s">
        <v>26</v>
      </c>
      <c r="F14" s="84" t="s">
        <v>322</v>
      </c>
      <c r="G14" s="137" t="s">
        <v>282</v>
      </c>
      <c r="H14" s="140"/>
      <c r="I14" s="143"/>
      <c r="N14" s="106" t="str">
        <f>N11</f>
        <v>Ja</v>
      </c>
    </row>
    <row r="15" spans="1:15" ht="102" x14ac:dyDescent="0.2">
      <c r="A15" s="126"/>
      <c r="B15" s="167"/>
      <c r="C15" s="157"/>
      <c r="D15" s="135"/>
      <c r="E15" s="39" t="s">
        <v>300</v>
      </c>
      <c r="F15" s="84" t="s">
        <v>323</v>
      </c>
      <c r="G15" s="138"/>
      <c r="H15" s="141"/>
      <c r="I15" s="144"/>
      <c r="N15" s="106" t="str">
        <f>N11</f>
        <v>Ja</v>
      </c>
    </row>
    <row r="16" spans="1:15" ht="239" thickBot="1" x14ac:dyDescent="0.25">
      <c r="A16" s="127"/>
      <c r="B16" s="168"/>
      <c r="C16" s="170"/>
      <c r="D16" s="136"/>
      <c r="E16" s="42" t="s">
        <v>302</v>
      </c>
      <c r="F16" s="84" t="s">
        <v>566</v>
      </c>
      <c r="G16" s="139"/>
      <c r="H16" s="142"/>
      <c r="I16" s="145"/>
      <c r="N16" s="106" t="str">
        <f>N11</f>
        <v>Ja</v>
      </c>
    </row>
    <row r="17" spans="1:14" ht="102" x14ac:dyDescent="0.2">
      <c r="A17" s="174" t="s">
        <v>172</v>
      </c>
      <c r="B17" s="175" t="s">
        <v>309</v>
      </c>
      <c r="C17" s="156" t="s">
        <v>31</v>
      </c>
      <c r="D17" s="135" t="s">
        <v>173</v>
      </c>
      <c r="E17" s="41" t="s">
        <v>26</v>
      </c>
      <c r="F17" s="84" t="s">
        <v>324</v>
      </c>
      <c r="G17" s="161" t="s">
        <v>282</v>
      </c>
      <c r="H17" s="163"/>
      <c r="I17" s="165"/>
      <c r="N17" s="106" t="str">
        <f>N11</f>
        <v>Ja</v>
      </c>
    </row>
    <row r="18" spans="1:14" ht="85" x14ac:dyDescent="0.2">
      <c r="A18" s="126"/>
      <c r="B18" s="167"/>
      <c r="C18" s="157"/>
      <c r="D18" s="135"/>
      <c r="E18" s="39" t="s">
        <v>300</v>
      </c>
      <c r="F18" s="84" t="s">
        <v>325</v>
      </c>
      <c r="G18" s="138"/>
      <c r="H18" s="141"/>
      <c r="I18" s="144"/>
      <c r="N18" s="106" t="str">
        <f>N11</f>
        <v>Ja</v>
      </c>
    </row>
    <row r="19" spans="1:14" ht="69" thickBot="1" x14ac:dyDescent="0.25">
      <c r="A19" s="126"/>
      <c r="B19" s="167"/>
      <c r="C19" s="170"/>
      <c r="D19" s="136"/>
      <c r="E19" s="42" t="s">
        <v>302</v>
      </c>
      <c r="F19" s="84" t="s">
        <v>326</v>
      </c>
      <c r="G19" s="139"/>
      <c r="H19" s="141"/>
      <c r="I19" s="144"/>
      <c r="N19" s="106" t="str">
        <f>N11</f>
        <v>Ja</v>
      </c>
    </row>
    <row r="20" spans="1:14" ht="170" x14ac:dyDescent="0.2">
      <c r="A20" s="126" t="s">
        <v>172</v>
      </c>
      <c r="B20" s="167" t="s">
        <v>309</v>
      </c>
      <c r="C20" s="156" t="s">
        <v>32</v>
      </c>
      <c r="D20" s="159" t="s">
        <v>201</v>
      </c>
      <c r="E20" s="41" t="s">
        <v>26</v>
      </c>
      <c r="F20" s="86" t="s">
        <v>327</v>
      </c>
      <c r="G20" s="161" t="s">
        <v>282</v>
      </c>
      <c r="H20" s="141"/>
      <c r="I20" s="144"/>
      <c r="N20" s="106" t="str">
        <f>N11</f>
        <v>Ja</v>
      </c>
    </row>
    <row r="21" spans="1:14" ht="221" x14ac:dyDescent="0.2">
      <c r="A21" s="126"/>
      <c r="B21" s="167"/>
      <c r="C21" s="157"/>
      <c r="D21" s="135"/>
      <c r="E21" s="39" t="s">
        <v>300</v>
      </c>
      <c r="F21" s="82" t="s">
        <v>328</v>
      </c>
      <c r="G21" s="138"/>
      <c r="H21" s="141"/>
      <c r="I21" s="144"/>
      <c r="N21" s="106" t="str">
        <f>N11</f>
        <v>Ja</v>
      </c>
    </row>
    <row r="22" spans="1:14" ht="188" thickBot="1" x14ac:dyDescent="0.25">
      <c r="A22" s="127"/>
      <c r="B22" s="168"/>
      <c r="C22" s="170"/>
      <c r="D22" s="136"/>
      <c r="E22" s="42" t="s">
        <v>302</v>
      </c>
      <c r="F22" s="85" t="s">
        <v>329</v>
      </c>
      <c r="G22" s="139"/>
      <c r="H22" s="142"/>
      <c r="I22" s="145"/>
      <c r="N22" s="106" t="str">
        <f>N11</f>
        <v>Ja</v>
      </c>
    </row>
    <row r="23" spans="1:14" ht="102" x14ac:dyDescent="0.2">
      <c r="A23" s="151" t="s">
        <v>177</v>
      </c>
      <c r="B23" s="154" t="s">
        <v>309</v>
      </c>
      <c r="C23" s="156" t="s">
        <v>33</v>
      </c>
      <c r="D23" s="159" t="s">
        <v>202</v>
      </c>
      <c r="E23" s="38" t="s">
        <v>28</v>
      </c>
      <c r="F23" s="81" t="s">
        <v>330</v>
      </c>
      <c r="G23" s="161" t="s">
        <v>282</v>
      </c>
      <c r="H23" s="163"/>
      <c r="I23" s="165"/>
      <c r="N23" s="107" t="str">
        <f>'2. Prozessumfang und Ziele'!C11</f>
        <v>Ja</v>
      </c>
    </row>
    <row r="24" spans="1:14" ht="85" x14ac:dyDescent="0.2">
      <c r="A24" s="152"/>
      <c r="B24" s="129"/>
      <c r="C24" s="157"/>
      <c r="D24" s="135"/>
      <c r="E24" s="39" t="s">
        <v>303</v>
      </c>
      <c r="F24" s="82" t="s">
        <v>514</v>
      </c>
      <c r="G24" s="138"/>
      <c r="H24" s="141"/>
      <c r="I24" s="144"/>
      <c r="N24" s="106" t="str">
        <f>N23</f>
        <v>Ja</v>
      </c>
    </row>
    <row r="25" spans="1:14" ht="120" thickBot="1" x14ac:dyDescent="0.25">
      <c r="A25" s="176"/>
      <c r="B25" s="130"/>
      <c r="C25" s="170"/>
      <c r="D25" s="136"/>
      <c r="E25" s="42" t="s">
        <v>304</v>
      </c>
      <c r="F25" s="85" t="s">
        <v>515</v>
      </c>
      <c r="G25" s="139"/>
      <c r="H25" s="142"/>
      <c r="I25" s="145"/>
      <c r="N25" s="106" t="str">
        <f>N23</f>
        <v>Ja</v>
      </c>
    </row>
    <row r="26" spans="1:14" ht="85" x14ac:dyDescent="0.2">
      <c r="A26" s="151" t="s">
        <v>178</v>
      </c>
      <c r="B26" s="154" t="s">
        <v>305</v>
      </c>
      <c r="C26" s="156" t="s">
        <v>34</v>
      </c>
      <c r="D26" s="159" t="s">
        <v>179</v>
      </c>
      <c r="E26" s="38" t="s">
        <v>26</v>
      </c>
      <c r="F26" s="81" t="s">
        <v>331</v>
      </c>
      <c r="G26" s="161" t="s">
        <v>282</v>
      </c>
      <c r="H26" s="163"/>
      <c r="I26" s="165"/>
      <c r="N26" s="107" t="str">
        <f>'2. Prozessumfang und Ziele'!C12</f>
        <v>Ja</v>
      </c>
    </row>
    <row r="27" spans="1:14" ht="153" x14ac:dyDescent="0.2">
      <c r="A27" s="152"/>
      <c r="B27" s="129"/>
      <c r="C27" s="157"/>
      <c r="D27" s="135"/>
      <c r="E27" s="39" t="s">
        <v>300</v>
      </c>
      <c r="F27" s="82" t="s">
        <v>332</v>
      </c>
      <c r="G27" s="138"/>
      <c r="H27" s="141"/>
      <c r="I27" s="144"/>
      <c r="N27" s="106" t="str">
        <f>N26</f>
        <v>Ja</v>
      </c>
    </row>
    <row r="28" spans="1:14" ht="103" thickBot="1" x14ac:dyDescent="0.25">
      <c r="A28" s="176"/>
      <c r="B28" s="155"/>
      <c r="C28" s="170"/>
      <c r="D28" s="136"/>
      <c r="E28" s="42" t="s">
        <v>302</v>
      </c>
      <c r="F28" s="85" t="s">
        <v>567</v>
      </c>
      <c r="G28" s="139"/>
      <c r="H28" s="142"/>
      <c r="I28" s="145"/>
      <c r="N28" s="43" t="str">
        <f>N26</f>
        <v>Ja</v>
      </c>
    </row>
    <row r="29" spans="1:14" ht="68" x14ac:dyDescent="0.2">
      <c r="A29" s="174" t="s">
        <v>6</v>
      </c>
      <c r="B29" s="154" t="s">
        <v>309</v>
      </c>
      <c r="C29" s="156" t="s">
        <v>35</v>
      </c>
      <c r="D29" s="159" t="s">
        <v>203</v>
      </c>
      <c r="E29" s="38" t="s">
        <v>36</v>
      </c>
      <c r="F29" s="81" t="s">
        <v>333</v>
      </c>
      <c r="G29" s="161" t="s">
        <v>282</v>
      </c>
      <c r="H29" s="163"/>
      <c r="I29" s="165"/>
      <c r="N29" s="108" t="str">
        <f>N26</f>
        <v>Ja</v>
      </c>
    </row>
    <row r="30" spans="1:14" ht="51" x14ac:dyDescent="0.2">
      <c r="A30" s="126"/>
      <c r="B30" s="129"/>
      <c r="C30" s="157"/>
      <c r="D30" s="135"/>
      <c r="E30" s="39" t="s">
        <v>303</v>
      </c>
      <c r="F30" s="82" t="s">
        <v>334</v>
      </c>
      <c r="G30" s="138"/>
      <c r="H30" s="141"/>
      <c r="I30" s="144"/>
      <c r="N30" s="43" t="str">
        <f>N26</f>
        <v>Ja</v>
      </c>
    </row>
    <row r="31" spans="1:14" ht="103" thickBot="1" x14ac:dyDescent="0.25">
      <c r="A31" s="127"/>
      <c r="B31" s="130"/>
      <c r="C31" s="170"/>
      <c r="D31" s="136"/>
      <c r="E31" s="42" t="s">
        <v>304</v>
      </c>
      <c r="F31" s="85" t="s">
        <v>568</v>
      </c>
      <c r="G31" s="139"/>
      <c r="H31" s="142"/>
      <c r="I31" s="145"/>
      <c r="N31" s="43" t="str">
        <f>N26</f>
        <v>Ja</v>
      </c>
    </row>
    <row r="32" spans="1:14" ht="102" x14ac:dyDescent="0.2">
      <c r="A32" s="174" t="s">
        <v>6</v>
      </c>
      <c r="B32" s="154" t="s">
        <v>305</v>
      </c>
      <c r="C32" s="156" t="s">
        <v>37</v>
      </c>
      <c r="D32" s="159" t="s">
        <v>180</v>
      </c>
      <c r="E32" s="38" t="s">
        <v>26</v>
      </c>
      <c r="F32" s="81" t="s">
        <v>335</v>
      </c>
      <c r="G32" s="161" t="s">
        <v>282</v>
      </c>
      <c r="H32" s="163"/>
      <c r="I32" s="165"/>
      <c r="N32" s="108" t="str">
        <f>N26</f>
        <v>Ja</v>
      </c>
    </row>
    <row r="33" spans="1:14" ht="119" x14ac:dyDescent="0.2">
      <c r="A33" s="126"/>
      <c r="B33" s="129"/>
      <c r="C33" s="157"/>
      <c r="D33" s="135"/>
      <c r="E33" s="39" t="s">
        <v>300</v>
      </c>
      <c r="F33" s="82" t="s">
        <v>336</v>
      </c>
      <c r="G33" s="138"/>
      <c r="H33" s="141"/>
      <c r="I33" s="144"/>
      <c r="N33" s="43" t="str">
        <f>N26</f>
        <v>Ja</v>
      </c>
    </row>
    <row r="34" spans="1:14" ht="69" thickBot="1" x14ac:dyDescent="0.25">
      <c r="A34" s="127"/>
      <c r="B34" s="155"/>
      <c r="C34" s="170"/>
      <c r="D34" s="136"/>
      <c r="E34" s="42" t="s">
        <v>302</v>
      </c>
      <c r="F34" s="85" t="s">
        <v>337</v>
      </c>
      <c r="G34" s="139"/>
      <c r="H34" s="142"/>
      <c r="I34" s="145"/>
      <c r="N34" s="106" t="str">
        <f>N26</f>
        <v>Ja</v>
      </c>
    </row>
    <row r="35" spans="1:14" ht="68" x14ac:dyDescent="0.2">
      <c r="A35" s="151" t="s">
        <v>181</v>
      </c>
      <c r="B35" s="154" t="s">
        <v>305</v>
      </c>
      <c r="C35" s="156" t="s">
        <v>38</v>
      </c>
      <c r="D35" s="159" t="s">
        <v>204</v>
      </c>
      <c r="E35" s="38" t="s">
        <v>26</v>
      </c>
      <c r="F35" s="81" t="s">
        <v>338</v>
      </c>
      <c r="G35" s="161" t="s">
        <v>282</v>
      </c>
      <c r="H35" s="163"/>
      <c r="I35" s="165"/>
      <c r="N35" s="107" t="str">
        <f>'2. Prozessumfang und Ziele'!C13</f>
        <v>Ja</v>
      </c>
    </row>
    <row r="36" spans="1:14" ht="51" x14ac:dyDescent="0.2">
      <c r="A36" s="152"/>
      <c r="B36" s="129"/>
      <c r="C36" s="157"/>
      <c r="D36" s="135"/>
      <c r="E36" s="39" t="s">
        <v>300</v>
      </c>
      <c r="F36" s="82" t="s">
        <v>339</v>
      </c>
      <c r="G36" s="138"/>
      <c r="H36" s="141"/>
      <c r="I36" s="144"/>
      <c r="N36" s="106" t="str">
        <f>N35</f>
        <v>Ja</v>
      </c>
    </row>
    <row r="37" spans="1:14" ht="52" thickBot="1" x14ac:dyDescent="0.25">
      <c r="A37" s="176"/>
      <c r="B37" s="155"/>
      <c r="C37" s="170"/>
      <c r="D37" s="136"/>
      <c r="E37" s="42" t="s">
        <v>302</v>
      </c>
      <c r="F37" s="85" t="s">
        <v>340</v>
      </c>
      <c r="G37" s="139"/>
      <c r="H37" s="142"/>
      <c r="I37" s="145"/>
      <c r="N37" s="106" t="str">
        <f>N36</f>
        <v>Ja</v>
      </c>
    </row>
    <row r="38" spans="1:14" ht="68" x14ac:dyDescent="0.2">
      <c r="A38" s="174" t="s">
        <v>181</v>
      </c>
      <c r="B38" s="154" t="s">
        <v>305</v>
      </c>
      <c r="C38" s="156" t="s">
        <v>39</v>
      </c>
      <c r="D38" s="177" t="s">
        <v>182</v>
      </c>
      <c r="E38" s="38" t="s">
        <v>26</v>
      </c>
      <c r="F38" s="86" t="s">
        <v>341</v>
      </c>
      <c r="G38" s="161" t="s">
        <v>282</v>
      </c>
      <c r="H38" s="163"/>
      <c r="I38" s="165"/>
      <c r="N38" s="106" t="str">
        <f>N36</f>
        <v>Ja</v>
      </c>
    </row>
    <row r="39" spans="1:14" ht="102" x14ac:dyDescent="0.2">
      <c r="A39" s="126"/>
      <c r="B39" s="129"/>
      <c r="C39" s="157"/>
      <c r="D39" s="178"/>
      <c r="E39" s="39" t="s">
        <v>300</v>
      </c>
      <c r="F39" s="86" t="s">
        <v>516</v>
      </c>
      <c r="G39" s="138"/>
      <c r="H39" s="141"/>
      <c r="I39" s="144"/>
      <c r="N39" s="106" t="str">
        <f>N36</f>
        <v>Ja</v>
      </c>
    </row>
    <row r="40" spans="1:14" ht="103" thickBot="1" x14ac:dyDescent="0.25">
      <c r="A40" s="127"/>
      <c r="B40" s="155"/>
      <c r="C40" s="170"/>
      <c r="D40" s="179"/>
      <c r="E40" s="42" t="s">
        <v>302</v>
      </c>
      <c r="F40" s="86" t="s">
        <v>517</v>
      </c>
      <c r="G40" s="139"/>
      <c r="H40" s="142"/>
      <c r="I40" s="145"/>
      <c r="N40" s="106" t="str">
        <f>N36</f>
        <v>Ja</v>
      </c>
    </row>
    <row r="41" spans="1:14" ht="85" x14ac:dyDescent="0.2">
      <c r="A41" s="151" t="s">
        <v>183</v>
      </c>
      <c r="B41" s="154" t="s">
        <v>305</v>
      </c>
      <c r="C41" s="156" t="s">
        <v>40</v>
      </c>
      <c r="D41" s="159" t="s">
        <v>184</v>
      </c>
      <c r="E41" s="38" t="s">
        <v>26</v>
      </c>
      <c r="F41" s="81" t="s">
        <v>342</v>
      </c>
      <c r="G41" s="161" t="s">
        <v>282</v>
      </c>
      <c r="H41" s="163"/>
      <c r="I41" s="165"/>
      <c r="N41" s="107" t="str">
        <f>'2. Prozessumfang und Ziele'!C14</f>
        <v>Ja</v>
      </c>
    </row>
    <row r="42" spans="1:14" ht="51" x14ac:dyDescent="0.2">
      <c r="A42" s="152"/>
      <c r="B42" s="129"/>
      <c r="C42" s="157"/>
      <c r="D42" s="135"/>
      <c r="E42" s="39" t="s">
        <v>300</v>
      </c>
      <c r="F42" s="82" t="s">
        <v>518</v>
      </c>
      <c r="G42" s="138"/>
      <c r="H42" s="141"/>
      <c r="I42" s="144"/>
      <c r="N42" s="106" t="str">
        <f>N41</f>
        <v>Ja</v>
      </c>
    </row>
    <row r="43" spans="1:14" ht="120" thickBot="1" x14ac:dyDescent="0.25">
      <c r="A43" s="176"/>
      <c r="B43" s="155"/>
      <c r="C43" s="170"/>
      <c r="D43" s="136"/>
      <c r="E43" s="42" t="s">
        <v>302</v>
      </c>
      <c r="F43" s="85" t="s">
        <v>343</v>
      </c>
      <c r="G43" s="139"/>
      <c r="H43" s="142"/>
      <c r="I43" s="145"/>
      <c r="N43" s="106" t="str">
        <f>N41</f>
        <v>Ja</v>
      </c>
    </row>
    <row r="44" spans="1:14" ht="102" x14ac:dyDescent="0.2">
      <c r="A44" s="174" t="s">
        <v>183</v>
      </c>
      <c r="B44" s="154" t="s">
        <v>305</v>
      </c>
      <c r="C44" s="156" t="s">
        <v>41</v>
      </c>
      <c r="D44" s="159" t="s">
        <v>185</v>
      </c>
      <c r="E44" s="38" t="s">
        <v>26</v>
      </c>
      <c r="F44" s="81" t="s">
        <v>519</v>
      </c>
      <c r="G44" s="161" t="s">
        <v>282</v>
      </c>
      <c r="H44" s="163"/>
      <c r="I44" s="165"/>
      <c r="N44" s="106" t="str">
        <f>N41</f>
        <v>Ja</v>
      </c>
    </row>
    <row r="45" spans="1:14" ht="85" x14ac:dyDescent="0.2">
      <c r="A45" s="126"/>
      <c r="B45" s="129"/>
      <c r="C45" s="157"/>
      <c r="D45" s="135"/>
      <c r="E45" s="39" t="s">
        <v>300</v>
      </c>
      <c r="F45" s="82" t="s">
        <v>520</v>
      </c>
      <c r="G45" s="138"/>
      <c r="H45" s="141"/>
      <c r="I45" s="144"/>
      <c r="N45" s="106" t="str">
        <f>N41</f>
        <v>Ja</v>
      </c>
    </row>
    <row r="46" spans="1:14" ht="188" thickBot="1" x14ac:dyDescent="0.25">
      <c r="A46" s="127"/>
      <c r="B46" s="155"/>
      <c r="C46" s="170"/>
      <c r="D46" s="136"/>
      <c r="E46" s="40" t="s">
        <v>302</v>
      </c>
      <c r="F46" s="85" t="s">
        <v>344</v>
      </c>
      <c r="G46" s="139"/>
      <c r="H46" s="142"/>
      <c r="I46" s="145"/>
      <c r="N46" s="106" t="str">
        <f>N41</f>
        <v>Ja</v>
      </c>
    </row>
    <row r="47" spans="1:14" ht="68" x14ac:dyDescent="0.2">
      <c r="A47" s="151" t="s">
        <v>186</v>
      </c>
      <c r="B47" s="154" t="s">
        <v>305</v>
      </c>
      <c r="C47" s="156" t="s">
        <v>42</v>
      </c>
      <c r="D47" s="159" t="s">
        <v>187</v>
      </c>
      <c r="E47" s="38" t="s">
        <v>26</v>
      </c>
      <c r="F47" s="81" t="s">
        <v>511</v>
      </c>
      <c r="G47" s="161" t="s">
        <v>282</v>
      </c>
      <c r="H47" s="163"/>
      <c r="I47" s="165"/>
      <c r="N47" s="107" t="str">
        <f>'2. Prozessumfang und Ziele'!C15</f>
        <v>Ja</v>
      </c>
    </row>
    <row r="48" spans="1:14" ht="102" x14ac:dyDescent="0.2">
      <c r="A48" s="152"/>
      <c r="B48" s="129"/>
      <c r="C48" s="157"/>
      <c r="D48" s="135"/>
      <c r="E48" s="39" t="s">
        <v>300</v>
      </c>
      <c r="F48" s="82" t="s">
        <v>512</v>
      </c>
      <c r="G48" s="138"/>
      <c r="H48" s="141"/>
      <c r="I48" s="144"/>
      <c r="N48" s="106" t="str">
        <f>N47</f>
        <v>Ja</v>
      </c>
    </row>
    <row r="49" spans="1:14" ht="103" thickBot="1" x14ac:dyDescent="0.25">
      <c r="A49" s="153"/>
      <c r="B49" s="155"/>
      <c r="C49" s="158"/>
      <c r="D49" s="160"/>
      <c r="E49" s="40" t="s">
        <v>302</v>
      </c>
      <c r="F49" s="83" t="s">
        <v>345</v>
      </c>
      <c r="G49" s="162"/>
      <c r="H49" s="164"/>
      <c r="I49" s="166"/>
      <c r="N49" s="106" t="str">
        <f>N47</f>
        <v>Ja</v>
      </c>
    </row>
    <row r="50" spans="1:14" ht="85" x14ac:dyDescent="0.2">
      <c r="A50" s="125" t="s">
        <v>186</v>
      </c>
      <c r="B50" s="154" t="s">
        <v>305</v>
      </c>
      <c r="C50" s="169" t="s">
        <v>43</v>
      </c>
      <c r="D50" s="134" t="s">
        <v>188</v>
      </c>
      <c r="E50" s="41" t="s">
        <v>26</v>
      </c>
      <c r="F50" s="84" t="s">
        <v>346</v>
      </c>
      <c r="G50" s="195" t="s">
        <v>282</v>
      </c>
      <c r="H50" s="140"/>
      <c r="I50" s="143"/>
      <c r="N50" s="106" t="str">
        <f>N47</f>
        <v>Ja</v>
      </c>
    </row>
    <row r="51" spans="1:14" ht="102" x14ac:dyDescent="0.2">
      <c r="A51" s="126"/>
      <c r="B51" s="129"/>
      <c r="C51" s="157"/>
      <c r="D51" s="135"/>
      <c r="E51" s="39" t="s">
        <v>300</v>
      </c>
      <c r="F51" s="82" t="s">
        <v>347</v>
      </c>
      <c r="G51" s="138"/>
      <c r="H51" s="141"/>
      <c r="I51" s="144"/>
      <c r="N51" s="106" t="str">
        <f>N47</f>
        <v>Ja</v>
      </c>
    </row>
    <row r="52" spans="1:14" ht="137" thickBot="1" x14ac:dyDescent="0.25">
      <c r="A52" s="127"/>
      <c r="B52" s="155"/>
      <c r="C52" s="170"/>
      <c r="D52" s="136"/>
      <c r="E52" s="42" t="s">
        <v>302</v>
      </c>
      <c r="F52" s="85" t="s">
        <v>348</v>
      </c>
      <c r="G52" s="139"/>
      <c r="H52" s="142"/>
      <c r="I52" s="145"/>
      <c r="N52" s="106" t="str">
        <f>N47</f>
        <v>Ja</v>
      </c>
    </row>
    <row r="53" spans="1:14" ht="32" thickBot="1" x14ac:dyDescent="0.25">
      <c r="A53" s="180" t="s">
        <v>10</v>
      </c>
      <c r="B53" s="181"/>
      <c r="C53" s="181"/>
      <c r="D53" s="181"/>
      <c r="E53" s="181"/>
      <c r="F53" s="181"/>
      <c r="G53" s="181"/>
      <c r="H53" s="181"/>
      <c r="I53" s="182"/>
    </row>
    <row r="54" spans="1:14" ht="85" x14ac:dyDescent="0.2">
      <c r="A54" s="183" t="s">
        <v>44</v>
      </c>
      <c r="B54" s="186" t="s">
        <v>308</v>
      </c>
      <c r="C54" s="188" t="s">
        <v>45</v>
      </c>
      <c r="D54" s="177" t="s">
        <v>205</v>
      </c>
      <c r="E54" s="38" t="s">
        <v>46</v>
      </c>
      <c r="F54" s="87" t="s">
        <v>359</v>
      </c>
      <c r="G54" s="192" t="s">
        <v>282</v>
      </c>
      <c r="H54" s="163"/>
      <c r="I54" s="165"/>
      <c r="N54" s="107" t="str">
        <f>'2. Prozessumfang und Ziele'!C17</f>
        <v>Ja</v>
      </c>
    </row>
    <row r="55" spans="1:14" ht="85" x14ac:dyDescent="0.2">
      <c r="A55" s="184"/>
      <c r="B55" s="187"/>
      <c r="C55" s="189"/>
      <c r="D55" s="178"/>
      <c r="E55" s="39" t="s">
        <v>301</v>
      </c>
      <c r="F55" s="88" t="s">
        <v>360</v>
      </c>
      <c r="G55" s="193"/>
      <c r="H55" s="141"/>
      <c r="I55" s="144"/>
      <c r="N55" s="106" t="str">
        <f>N54</f>
        <v>Ja</v>
      </c>
    </row>
    <row r="56" spans="1:14" ht="102" x14ac:dyDescent="0.2">
      <c r="A56" s="185"/>
      <c r="B56" s="187"/>
      <c r="C56" s="190"/>
      <c r="D56" s="191"/>
      <c r="E56" s="40" t="s">
        <v>302</v>
      </c>
      <c r="F56" s="89" t="s">
        <v>361</v>
      </c>
      <c r="G56" s="194"/>
      <c r="H56" s="164"/>
      <c r="I56" s="166"/>
      <c r="N56" s="106" t="str">
        <f>N54</f>
        <v>Ja</v>
      </c>
    </row>
    <row r="57" spans="1:14" ht="102" x14ac:dyDescent="0.2">
      <c r="A57" s="196" t="s">
        <v>44</v>
      </c>
      <c r="B57" s="202" t="s">
        <v>308</v>
      </c>
      <c r="C57" s="199" t="s">
        <v>47</v>
      </c>
      <c r="D57" s="200" t="s">
        <v>206</v>
      </c>
      <c r="E57" s="41" t="s">
        <v>46</v>
      </c>
      <c r="F57" s="90" t="s">
        <v>362</v>
      </c>
      <c r="G57" s="201" t="s">
        <v>282</v>
      </c>
      <c r="H57" s="140"/>
      <c r="I57" s="143"/>
      <c r="N57" s="106" t="str">
        <f>N54</f>
        <v>Ja</v>
      </c>
    </row>
    <row r="58" spans="1:14" ht="119" x14ac:dyDescent="0.2">
      <c r="A58" s="197"/>
      <c r="B58" s="187"/>
      <c r="C58" s="189"/>
      <c r="D58" s="178"/>
      <c r="E58" s="39" t="s">
        <v>301</v>
      </c>
      <c r="F58" s="88" t="s">
        <v>363</v>
      </c>
      <c r="G58" s="193"/>
      <c r="H58" s="141"/>
      <c r="I58" s="144"/>
      <c r="N58" s="106" t="str">
        <f>N54</f>
        <v>Ja</v>
      </c>
    </row>
    <row r="59" spans="1:14" ht="34" x14ac:dyDescent="0.2">
      <c r="A59" s="198"/>
      <c r="B59" s="187"/>
      <c r="C59" s="190"/>
      <c r="D59" s="191"/>
      <c r="E59" s="40" t="s">
        <v>302</v>
      </c>
      <c r="F59" s="89" t="s">
        <v>364</v>
      </c>
      <c r="G59" s="194"/>
      <c r="H59" s="164"/>
      <c r="I59" s="166"/>
      <c r="N59" s="106" t="str">
        <f>N54</f>
        <v>Ja</v>
      </c>
    </row>
    <row r="60" spans="1:14" ht="85" x14ac:dyDescent="0.2">
      <c r="A60" s="196" t="s">
        <v>44</v>
      </c>
      <c r="B60" s="187" t="s">
        <v>309</v>
      </c>
      <c r="C60" s="199" t="s">
        <v>48</v>
      </c>
      <c r="D60" s="200" t="s">
        <v>207</v>
      </c>
      <c r="E60" s="41" t="s">
        <v>36</v>
      </c>
      <c r="F60" s="90" t="s">
        <v>365</v>
      </c>
      <c r="G60" s="201" t="s">
        <v>282</v>
      </c>
      <c r="H60" s="140"/>
      <c r="I60" s="143"/>
      <c r="N60" s="106" t="str">
        <f>N54</f>
        <v>Ja</v>
      </c>
    </row>
    <row r="61" spans="1:14" ht="68" x14ac:dyDescent="0.2">
      <c r="A61" s="197"/>
      <c r="B61" s="187"/>
      <c r="C61" s="189"/>
      <c r="D61" s="178"/>
      <c r="E61" s="39" t="s">
        <v>303</v>
      </c>
      <c r="F61" s="88" t="s">
        <v>366</v>
      </c>
      <c r="G61" s="193"/>
      <c r="H61" s="141"/>
      <c r="I61" s="144"/>
      <c r="N61" s="106" t="str">
        <f>N54</f>
        <v>Ja</v>
      </c>
    </row>
    <row r="62" spans="1:14" ht="170" x14ac:dyDescent="0.2">
      <c r="A62" s="198"/>
      <c r="B62" s="187"/>
      <c r="C62" s="190"/>
      <c r="D62" s="191"/>
      <c r="E62" s="40" t="s">
        <v>304</v>
      </c>
      <c r="F62" s="89" t="s">
        <v>367</v>
      </c>
      <c r="G62" s="194"/>
      <c r="H62" s="164"/>
      <c r="I62" s="166"/>
      <c r="N62" s="106" t="str">
        <f>N54</f>
        <v>Ja</v>
      </c>
    </row>
    <row r="63" spans="1:14" ht="144.75" customHeight="1" x14ac:dyDescent="0.2">
      <c r="A63" s="196" t="s">
        <v>44</v>
      </c>
      <c r="B63" s="202" t="s">
        <v>308</v>
      </c>
      <c r="C63" s="199" t="s">
        <v>49</v>
      </c>
      <c r="D63" s="200" t="s">
        <v>208</v>
      </c>
      <c r="E63" s="41" t="s">
        <v>46</v>
      </c>
      <c r="F63" s="90" t="s">
        <v>521</v>
      </c>
      <c r="G63" s="201" t="s">
        <v>282</v>
      </c>
      <c r="H63" s="140"/>
      <c r="I63" s="143"/>
      <c r="N63" s="106" t="str">
        <f>N54</f>
        <v>Ja</v>
      </c>
    </row>
    <row r="64" spans="1:14" ht="85" x14ac:dyDescent="0.2">
      <c r="A64" s="197"/>
      <c r="B64" s="187"/>
      <c r="C64" s="189"/>
      <c r="D64" s="178"/>
      <c r="E64" s="39" t="s">
        <v>301</v>
      </c>
      <c r="F64" s="88" t="s">
        <v>522</v>
      </c>
      <c r="G64" s="193"/>
      <c r="H64" s="141"/>
      <c r="I64" s="144"/>
      <c r="N64" s="106" t="str">
        <f>N54</f>
        <v>Ja</v>
      </c>
    </row>
    <row r="65" spans="1:14" ht="69" thickBot="1" x14ac:dyDescent="0.25">
      <c r="A65" s="208"/>
      <c r="B65" s="209"/>
      <c r="C65" s="210"/>
      <c r="D65" s="179"/>
      <c r="E65" s="42" t="s">
        <v>302</v>
      </c>
      <c r="F65" s="91" t="s">
        <v>368</v>
      </c>
      <c r="G65" s="207"/>
      <c r="H65" s="142"/>
      <c r="I65" s="145"/>
      <c r="N65" s="106" t="str">
        <f>N54</f>
        <v>Ja</v>
      </c>
    </row>
    <row r="66" spans="1:14" ht="68" x14ac:dyDescent="0.2">
      <c r="A66" s="183" t="s">
        <v>50</v>
      </c>
      <c r="B66" s="204" t="s">
        <v>308</v>
      </c>
      <c r="C66" s="204" t="s">
        <v>51</v>
      </c>
      <c r="D66" s="200" t="s">
        <v>209</v>
      </c>
      <c r="E66" s="41" t="s">
        <v>46</v>
      </c>
      <c r="F66" s="90" t="s">
        <v>369</v>
      </c>
      <c r="G66" s="192" t="s">
        <v>282</v>
      </c>
      <c r="H66" s="163"/>
      <c r="I66" s="165"/>
      <c r="N66" s="106" t="str">
        <f>N69</f>
        <v>Ja</v>
      </c>
    </row>
    <row r="67" spans="1:14" ht="51" x14ac:dyDescent="0.2">
      <c r="A67" s="184"/>
      <c r="B67" s="189"/>
      <c r="C67" s="205"/>
      <c r="D67" s="178"/>
      <c r="E67" s="39" t="s">
        <v>301</v>
      </c>
      <c r="F67" s="88" t="s">
        <v>370</v>
      </c>
      <c r="G67" s="193"/>
      <c r="H67" s="141"/>
      <c r="I67" s="144"/>
      <c r="N67" s="106" t="str">
        <f>N69</f>
        <v>Ja</v>
      </c>
    </row>
    <row r="68" spans="1:14" ht="52" thickBot="1" x14ac:dyDescent="0.25">
      <c r="A68" s="203"/>
      <c r="B68" s="190"/>
      <c r="C68" s="206"/>
      <c r="D68" s="191"/>
      <c r="E68" s="40" t="s">
        <v>302</v>
      </c>
      <c r="F68" s="89" t="s">
        <v>371</v>
      </c>
      <c r="G68" s="207"/>
      <c r="H68" s="142"/>
      <c r="I68" s="145"/>
      <c r="N68" s="106" t="str">
        <f>N69</f>
        <v>Ja</v>
      </c>
    </row>
    <row r="69" spans="1:14" ht="51" x14ac:dyDescent="0.2">
      <c r="A69" s="211" t="s">
        <v>50</v>
      </c>
      <c r="B69" s="186" t="s">
        <v>308</v>
      </c>
      <c r="C69" s="204" t="s">
        <v>52</v>
      </c>
      <c r="D69" s="177" t="s">
        <v>210</v>
      </c>
      <c r="E69" s="38" t="s">
        <v>46</v>
      </c>
      <c r="F69" s="87" t="s">
        <v>372</v>
      </c>
      <c r="G69" s="192" t="s">
        <v>282</v>
      </c>
      <c r="H69" s="163"/>
      <c r="I69" s="165"/>
      <c r="N69" s="106" t="str">
        <f>'2. Prozessumfang und Ziele'!C18</f>
        <v>Ja</v>
      </c>
    </row>
    <row r="70" spans="1:14" ht="85" x14ac:dyDescent="0.2">
      <c r="A70" s="212"/>
      <c r="B70" s="187"/>
      <c r="C70" s="205"/>
      <c r="D70" s="178"/>
      <c r="E70" s="39" t="s">
        <v>301</v>
      </c>
      <c r="F70" s="88" t="s">
        <v>373</v>
      </c>
      <c r="G70" s="193"/>
      <c r="H70" s="141"/>
      <c r="I70" s="144"/>
      <c r="N70" s="106" t="str">
        <f>N69</f>
        <v>Ja</v>
      </c>
    </row>
    <row r="71" spans="1:14" ht="51" x14ac:dyDescent="0.2">
      <c r="A71" s="213"/>
      <c r="B71" s="187"/>
      <c r="C71" s="214"/>
      <c r="D71" s="191"/>
      <c r="E71" s="40" t="s">
        <v>302</v>
      </c>
      <c r="F71" s="89" t="s">
        <v>374</v>
      </c>
      <c r="G71" s="194"/>
      <c r="H71" s="164"/>
      <c r="I71" s="166"/>
      <c r="N71" s="106" t="str">
        <f>N69</f>
        <v>Ja</v>
      </c>
    </row>
    <row r="72" spans="1:14" ht="34" x14ac:dyDescent="0.2">
      <c r="A72" s="196" t="s">
        <v>50</v>
      </c>
      <c r="B72" s="202" t="s">
        <v>308</v>
      </c>
      <c r="C72" s="199" t="s">
        <v>53</v>
      </c>
      <c r="D72" s="200" t="s">
        <v>211</v>
      </c>
      <c r="E72" s="41" t="s">
        <v>46</v>
      </c>
      <c r="F72" s="90" t="s">
        <v>375</v>
      </c>
      <c r="G72" s="201" t="s">
        <v>282</v>
      </c>
      <c r="H72" s="140"/>
      <c r="I72" s="143"/>
      <c r="N72" s="106" t="str">
        <f>N69</f>
        <v>Ja</v>
      </c>
    </row>
    <row r="73" spans="1:14" ht="51" x14ac:dyDescent="0.2">
      <c r="A73" s="197"/>
      <c r="B73" s="187"/>
      <c r="C73" s="189"/>
      <c r="D73" s="178"/>
      <c r="E73" s="39" t="s">
        <v>301</v>
      </c>
      <c r="F73" s="88" t="s">
        <v>376</v>
      </c>
      <c r="G73" s="193"/>
      <c r="H73" s="141"/>
      <c r="I73" s="144"/>
      <c r="N73" s="106" t="str">
        <f>N69</f>
        <v>Ja</v>
      </c>
    </row>
    <row r="74" spans="1:14" ht="85" x14ac:dyDescent="0.2">
      <c r="A74" s="198"/>
      <c r="B74" s="187"/>
      <c r="C74" s="190"/>
      <c r="D74" s="191"/>
      <c r="E74" s="40" t="s">
        <v>302</v>
      </c>
      <c r="F74" s="89" t="s">
        <v>377</v>
      </c>
      <c r="G74" s="194"/>
      <c r="H74" s="164"/>
      <c r="I74" s="166"/>
      <c r="N74" s="106" t="str">
        <f>N69</f>
        <v>Ja</v>
      </c>
    </row>
    <row r="75" spans="1:14" ht="51" x14ac:dyDescent="0.2">
      <c r="A75" s="196" t="s">
        <v>50</v>
      </c>
      <c r="B75" s="202" t="s">
        <v>308</v>
      </c>
      <c r="C75" s="199" t="s">
        <v>54</v>
      </c>
      <c r="D75" s="200" t="s">
        <v>212</v>
      </c>
      <c r="E75" s="41" t="s">
        <v>46</v>
      </c>
      <c r="F75" s="90" t="s">
        <v>378</v>
      </c>
      <c r="G75" s="201" t="s">
        <v>282</v>
      </c>
      <c r="H75" s="140"/>
      <c r="I75" s="143"/>
      <c r="N75" s="106" t="str">
        <f>N69</f>
        <v>Ja</v>
      </c>
    </row>
    <row r="76" spans="1:14" ht="51" x14ac:dyDescent="0.2">
      <c r="A76" s="197"/>
      <c r="B76" s="187"/>
      <c r="C76" s="189"/>
      <c r="D76" s="178"/>
      <c r="E76" s="39" t="s">
        <v>301</v>
      </c>
      <c r="F76" s="88" t="s">
        <v>379</v>
      </c>
      <c r="G76" s="193"/>
      <c r="H76" s="141"/>
      <c r="I76" s="144"/>
      <c r="N76" s="106" t="str">
        <f>N69</f>
        <v>Ja</v>
      </c>
    </row>
    <row r="77" spans="1:14" ht="68" x14ac:dyDescent="0.2">
      <c r="A77" s="198"/>
      <c r="B77" s="187"/>
      <c r="C77" s="190"/>
      <c r="D77" s="191"/>
      <c r="E77" s="40" t="s">
        <v>302</v>
      </c>
      <c r="F77" s="89" t="s">
        <v>380</v>
      </c>
      <c r="G77" s="194"/>
      <c r="H77" s="164"/>
      <c r="I77" s="166"/>
      <c r="N77" s="106" t="str">
        <f>N69</f>
        <v>Ja</v>
      </c>
    </row>
    <row r="78" spans="1:14" ht="68" x14ac:dyDescent="0.2">
      <c r="A78" s="196" t="s">
        <v>50</v>
      </c>
      <c r="B78" s="202" t="s">
        <v>308</v>
      </c>
      <c r="C78" s="199" t="s">
        <v>55</v>
      </c>
      <c r="D78" s="200" t="s">
        <v>213</v>
      </c>
      <c r="E78" s="41" t="s">
        <v>46</v>
      </c>
      <c r="F78" s="90" t="s">
        <v>381</v>
      </c>
      <c r="G78" s="201" t="s">
        <v>282</v>
      </c>
      <c r="H78" s="140"/>
      <c r="I78" s="143"/>
      <c r="N78" s="106" t="str">
        <f>N69</f>
        <v>Ja</v>
      </c>
    </row>
    <row r="79" spans="1:14" ht="85" x14ac:dyDescent="0.2">
      <c r="A79" s="197"/>
      <c r="B79" s="187"/>
      <c r="C79" s="189"/>
      <c r="D79" s="178"/>
      <c r="E79" s="39" t="s">
        <v>301</v>
      </c>
      <c r="F79" s="88" t="s">
        <v>382</v>
      </c>
      <c r="G79" s="193"/>
      <c r="H79" s="141"/>
      <c r="I79" s="144"/>
      <c r="N79" s="106" t="str">
        <f>N69</f>
        <v>Ja</v>
      </c>
    </row>
    <row r="80" spans="1:14" ht="85" x14ac:dyDescent="0.2">
      <c r="A80" s="198"/>
      <c r="B80" s="187"/>
      <c r="C80" s="190"/>
      <c r="D80" s="191"/>
      <c r="E80" s="40" t="s">
        <v>302</v>
      </c>
      <c r="F80" s="89" t="s">
        <v>383</v>
      </c>
      <c r="G80" s="194"/>
      <c r="H80" s="164"/>
      <c r="I80" s="166"/>
      <c r="N80" s="106" t="str">
        <f>N69</f>
        <v>Ja</v>
      </c>
    </row>
    <row r="81" spans="1:15" ht="34" x14ac:dyDescent="0.2">
      <c r="A81" s="196" t="s">
        <v>50</v>
      </c>
      <c r="B81" s="202" t="s">
        <v>308</v>
      </c>
      <c r="C81" s="199" t="s">
        <v>56</v>
      </c>
      <c r="D81" s="200" t="s">
        <v>214</v>
      </c>
      <c r="E81" s="41" t="s">
        <v>46</v>
      </c>
      <c r="F81" s="90" t="s">
        <v>384</v>
      </c>
      <c r="G81" s="201" t="s">
        <v>282</v>
      </c>
      <c r="H81" s="140"/>
      <c r="I81" s="143"/>
      <c r="N81" s="106" t="str">
        <f>N69</f>
        <v>Ja</v>
      </c>
    </row>
    <row r="82" spans="1:15" ht="68" x14ac:dyDescent="0.2">
      <c r="A82" s="197"/>
      <c r="B82" s="187"/>
      <c r="C82" s="189"/>
      <c r="D82" s="178"/>
      <c r="E82" s="39" t="s">
        <v>301</v>
      </c>
      <c r="F82" s="88" t="s">
        <v>385</v>
      </c>
      <c r="G82" s="193"/>
      <c r="H82" s="141"/>
      <c r="I82" s="144"/>
      <c r="N82" s="106" t="str">
        <f>N69</f>
        <v>Ja</v>
      </c>
    </row>
    <row r="83" spans="1:15" ht="68" x14ac:dyDescent="0.2">
      <c r="A83" s="198"/>
      <c r="B83" s="187"/>
      <c r="C83" s="190"/>
      <c r="D83" s="191"/>
      <c r="E83" s="40" t="s">
        <v>302</v>
      </c>
      <c r="F83" s="89" t="s">
        <v>386</v>
      </c>
      <c r="G83" s="194"/>
      <c r="H83" s="164"/>
      <c r="I83" s="166"/>
      <c r="N83" s="106" t="str">
        <f>N69</f>
        <v>Ja</v>
      </c>
    </row>
    <row r="84" spans="1:15" ht="51" x14ac:dyDescent="0.2">
      <c r="A84" s="196" t="s">
        <v>50</v>
      </c>
      <c r="B84" s="202" t="s">
        <v>308</v>
      </c>
      <c r="C84" s="199" t="s">
        <v>57</v>
      </c>
      <c r="D84" s="200" t="s">
        <v>215</v>
      </c>
      <c r="E84" s="41" t="s">
        <v>46</v>
      </c>
      <c r="F84" s="90" t="s">
        <v>387</v>
      </c>
      <c r="G84" s="201" t="s">
        <v>282</v>
      </c>
      <c r="H84" s="140"/>
      <c r="I84" s="143"/>
      <c r="N84" s="106" t="str">
        <f>N69</f>
        <v>Ja</v>
      </c>
    </row>
    <row r="85" spans="1:15" ht="51" x14ac:dyDescent="0.2">
      <c r="A85" s="197"/>
      <c r="B85" s="187"/>
      <c r="C85" s="189"/>
      <c r="D85" s="178"/>
      <c r="E85" s="39" t="s">
        <v>301</v>
      </c>
      <c r="F85" s="88" t="s">
        <v>388</v>
      </c>
      <c r="G85" s="193"/>
      <c r="H85" s="141"/>
      <c r="I85" s="144"/>
      <c r="N85" s="106" t="str">
        <f>N69</f>
        <v>Ja</v>
      </c>
    </row>
    <row r="86" spans="1:15" ht="52" thickBot="1" x14ac:dyDescent="0.25">
      <c r="A86" s="208"/>
      <c r="B86" s="209"/>
      <c r="C86" s="210"/>
      <c r="D86" s="179"/>
      <c r="E86" s="42" t="s">
        <v>302</v>
      </c>
      <c r="F86" s="91" t="s">
        <v>389</v>
      </c>
      <c r="G86" s="207"/>
      <c r="H86" s="142"/>
      <c r="I86" s="145"/>
      <c r="N86" s="106" t="str">
        <f>N69</f>
        <v>Ja</v>
      </c>
    </row>
    <row r="87" spans="1:15" ht="51" x14ac:dyDescent="0.2">
      <c r="A87" s="183" t="s">
        <v>58</v>
      </c>
      <c r="B87" s="204" t="s">
        <v>308</v>
      </c>
      <c r="C87" s="188" t="s">
        <v>59</v>
      </c>
      <c r="D87" s="177" t="s">
        <v>216</v>
      </c>
      <c r="E87" s="38" t="s">
        <v>46</v>
      </c>
      <c r="F87" s="87" t="s">
        <v>482</v>
      </c>
      <c r="G87" s="192" t="s">
        <v>282</v>
      </c>
      <c r="H87" s="163"/>
      <c r="I87" s="165"/>
      <c r="N87" s="107" t="str">
        <f>'2. Prozessumfang und Ziele'!C19</f>
        <v>Ja</v>
      </c>
    </row>
    <row r="88" spans="1:15" ht="68" x14ac:dyDescent="0.2">
      <c r="A88" s="184"/>
      <c r="B88" s="189"/>
      <c r="C88" s="189"/>
      <c r="D88" s="178"/>
      <c r="E88" s="39" t="s">
        <v>301</v>
      </c>
      <c r="F88" s="88" t="s">
        <v>483</v>
      </c>
      <c r="G88" s="193"/>
      <c r="H88" s="141"/>
      <c r="I88" s="144"/>
      <c r="N88" s="106" t="str">
        <f>N87</f>
        <v>Ja</v>
      </c>
    </row>
    <row r="89" spans="1:15" ht="51" x14ac:dyDescent="0.2">
      <c r="A89" s="185"/>
      <c r="B89" s="190"/>
      <c r="C89" s="190"/>
      <c r="D89" s="191"/>
      <c r="E89" s="40" t="s">
        <v>302</v>
      </c>
      <c r="F89" s="89" t="s">
        <v>484</v>
      </c>
      <c r="G89" s="194"/>
      <c r="H89" s="164"/>
      <c r="I89" s="166"/>
      <c r="N89" s="106" t="str">
        <f>N87</f>
        <v>Ja</v>
      </c>
    </row>
    <row r="90" spans="1:15" ht="51" x14ac:dyDescent="0.2">
      <c r="A90" s="196" t="s">
        <v>58</v>
      </c>
      <c r="B90" s="199" t="s">
        <v>309</v>
      </c>
      <c r="C90" s="199" t="s">
        <v>60</v>
      </c>
      <c r="D90" s="200" t="s">
        <v>217</v>
      </c>
      <c r="E90" s="41" t="s">
        <v>36</v>
      </c>
      <c r="F90" s="90" t="s">
        <v>485</v>
      </c>
      <c r="G90" s="201" t="s">
        <v>282</v>
      </c>
      <c r="H90" s="140"/>
      <c r="I90" s="143"/>
      <c r="N90" s="106" t="str">
        <f>N87</f>
        <v>Ja</v>
      </c>
    </row>
    <row r="91" spans="1:15" ht="102" x14ac:dyDescent="0.2">
      <c r="A91" s="197"/>
      <c r="B91" s="189"/>
      <c r="C91" s="189"/>
      <c r="D91" s="178"/>
      <c r="E91" s="39" t="s">
        <v>303</v>
      </c>
      <c r="F91" s="88" t="s">
        <v>486</v>
      </c>
      <c r="G91" s="193"/>
      <c r="H91" s="141"/>
      <c r="I91" s="144"/>
      <c r="N91" s="106" t="str">
        <f>N87</f>
        <v>Ja</v>
      </c>
    </row>
    <row r="92" spans="1:15" ht="68" x14ac:dyDescent="0.2">
      <c r="A92" s="198"/>
      <c r="B92" s="190"/>
      <c r="C92" s="190"/>
      <c r="D92" s="191"/>
      <c r="E92" s="40" t="s">
        <v>304</v>
      </c>
      <c r="F92" s="89" t="s">
        <v>487</v>
      </c>
      <c r="G92" s="194"/>
      <c r="H92" s="164"/>
      <c r="I92" s="166"/>
      <c r="N92" s="106" t="str">
        <f>N87</f>
        <v>Ja</v>
      </c>
    </row>
    <row r="93" spans="1:15" ht="85" x14ac:dyDescent="0.2">
      <c r="A93" s="196" t="s">
        <v>58</v>
      </c>
      <c r="B93" s="199" t="s">
        <v>309</v>
      </c>
      <c r="C93" s="199" t="s">
        <v>61</v>
      </c>
      <c r="D93" s="200" t="s">
        <v>218</v>
      </c>
      <c r="E93" s="41" t="s">
        <v>36</v>
      </c>
      <c r="F93" s="90" t="s">
        <v>523</v>
      </c>
      <c r="G93" s="201" t="s">
        <v>282</v>
      </c>
      <c r="H93" s="140"/>
      <c r="I93" s="143"/>
      <c r="N93" s="106" t="str">
        <f>N87</f>
        <v>Ja</v>
      </c>
    </row>
    <row r="94" spans="1:15" ht="85" x14ac:dyDescent="0.2">
      <c r="A94" s="197"/>
      <c r="B94" s="189"/>
      <c r="C94" s="189"/>
      <c r="D94" s="178"/>
      <c r="E94" s="39" t="s">
        <v>303</v>
      </c>
      <c r="F94" s="88" t="s">
        <v>525</v>
      </c>
      <c r="G94" s="193"/>
      <c r="H94" s="141"/>
      <c r="I94" s="144"/>
      <c r="N94" s="106" t="str">
        <f>N87</f>
        <v>Ja</v>
      </c>
    </row>
    <row r="95" spans="1:15" ht="69" thickBot="1" x14ac:dyDescent="0.25">
      <c r="A95" s="208"/>
      <c r="B95" s="210"/>
      <c r="C95" s="210"/>
      <c r="D95" s="179"/>
      <c r="E95" s="42" t="s">
        <v>304</v>
      </c>
      <c r="F95" s="91" t="s">
        <v>524</v>
      </c>
      <c r="G95" s="207"/>
      <c r="H95" s="142"/>
      <c r="I95" s="145"/>
      <c r="N95" s="106" t="str">
        <f>N87</f>
        <v>Ja</v>
      </c>
    </row>
    <row r="96" spans="1:15" s="45" customFormat="1" ht="68" x14ac:dyDescent="0.2">
      <c r="A96" s="183" t="s">
        <v>62</v>
      </c>
      <c r="B96" s="186" t="s">
        <v>308</v>
      </c>
      <c r="C96" s="188" t="s">
        <v>63</v>
      </c>
      <c r="D96" s="177" t="s">
        <v>219</v>
      </c>
      <c r="E96" s="44" t="s">
        <v>46</v>
      </c>
      <c r="F96" s="81" t="s">
        <v>526</v>
      </c>
      <c r="G96" s="215" t="s">
        <v>282</v>
      </c>
      <c r="H96" s="218"/>
      <c r="I96" s="221"/>
      <c r="N96" s="109" t="str">
        <f>'2. Prozessumfang und Ziele'!C20</f>
        <v>Ja</v>
      </c>
      <c r="O96" s="37"/>
    </row>
    <row r="97" spans="1:15" s="45" customFormat="1" ht="85" x14ac:dyDescent="0.2">
      <c r="A97" s="184"/>
      <c r="B97" s="187"/>
      <c r="C97" s="189"/>
      <c r="D97" s="178"/>
      <c r="E97" s="46" t="s">
        <v>301</v>
      </c>
      <c r="F97" s="82" t="s">
        <v>527</v>
      </c>
      <c r="G97" s="216"/>
      <c r="H97" s="219"/>
      <c r="I97" s="222"/>
      <c r="N97" s="110" t="str">
        <f>N96</f>
        <v>Ja</v>
      </c>
      <c r="O97" s="37"/>
    </row>
    <row r="98" spans="1:15" s="45" customFormat="1" ht="68" x14ac:dyDescent="0.2">
      <c r="A98" s="185"/>
      <c r="B98" s="187"/>
      <c r="C98" s="190"/>
      <c r="D98" s="191"/>
      <c r="E98" s="47" t="s">
        <v>302</v>
      </c>
      <c r="F98" s="83" t="s">
        <v>402</v>
      </c>
      <c r="G98" s="217"/>
      <c r="H98" s="220"/>
      <c r="I98" s="223"/>
      <c r="N98" s="110" t="str">
        <f>N96</f>
        <v>Ja</v>
      </c>
      <c r="O98" s="37"/>
    </row>
    <row r="99" spans="1:15" s="45" customFormat="1" ht="51" x14ac:dyDescent="0.2">
      <c r="A99" s="196" t="s">
        <v>62</v>
      </c>
      <c r="B99" s="202" t="s">
        <v>308</v>
      </c>
      <c r="C99" s="228" t="s">
        <v>64</v>
      </c>
      <c r="D99" s="200" t="s">
        <v>220</v>
      </c>
      <c r="E99" s="48" t="s">
        <v>46</v>
      </c>
      <c r="F99" s="84" t="s">
        <v>528</v>
      </c>
      <c r="G99" s="229" t="s">
        <v>282</v>
      </c>
      <c r="H99" s="231"/>
      <c r="I99" s="224"/>
      <c r="N99" s="110" t="str">
        <f>N96</f>
        <v>Ja</v>
      </c>
      <c r="O99" s="37"/>
    </row>
    <row r="100" spans="1:15" s="45" customFormat="1" ht="68" x14ac:dyDescent="0.2">
      <c r="A100" s="197"/>
      <c r="B100" s="187"/>
      <c r="C100" s="205"/>
      <c r="D100" s="178"/>
      <c r="E100" s="46" t="s">
        <v>301</v>
      </c>
      <c r="F100" s="82" t="s">
        <v>529</v>
      </c>
      <c r="G100" s="216"/>
      <c r="H100" s="219"/>
      <c r="I100" s="222"/>
      <c r="N100" s="110" t="str">
        <f>N96</f>
        <v>Ja</v>
      </c>
      <c r="O100" s="37"/>
    </row>
    <row r="101" spans="1:15" s="45" customFormat="1" ht="86" thickBot="1" x14ac:dyDescent="0.25">
      <c r="A101" s="208"/>
      <c r="B101" s="209"/>
      <c r="C101" s="206"/>
      <c r="D101" s="179"/>
      <c r="E101" s="49" t="s">
        <v>302</v>
      </c>
      <c r="F101" s="85" t="s">
        <v>530</v>
      </c>
      <c r="G101" s="230"/>
      <c r="H101" s="232"/>
      <c r="I101" s="225"/>
      <c r="N101" s="110" t="str">
        <f>N96</f>
        <v>Ja</v>
      </c>
      <c r="O101" s="37"/>
    </row>
    <row r="102" spans="1:15" s="45" customFormat="1" ht="51" x14ac:dyDescent="0.2">
      <c r="A102" s="226" t="s">
        <v>62</v>
      </c>
      <c r="B102" s="227" t="s">
        <v>309</v>
      </c>
      <c r="C102" s="204" t="s">
        <v>65</v>
      </c>
      <c r="D102" s="200" t="s">
        <v>221</v>
      </c>
      <c r="E102" s="48" t="s">
        <v>46</v>
      </c>
      <c r="F102" s="84" t="s">
        <v>531</v>
      </c>
      <c r="G102" s="215" t="s">
        <v>282</v>
      </c>
      <c r="H102" s="218"/>
      <c r="I102" s="221"/>
      <c r="N102" s="110" t="str">
        <f>N96</f>
        <v>Ja</v>
      </c>
      <c r="O102" s="37"/>
    </row>
    <row r="103" spans="1:15" s="45" customFormat="1" ht="102" x14ac:dyDescent="0.2">
      <c r="A103" s="197"/>
      <c r="B103" s="187"/>
      <c r="C103" s="205"/>
      <c r="D103" s="178"/>
      <c r="E103" s="46" t="s">
        <v>301</v>
      </c>
      <c r="F103" s="82" t="s">
        <v>532</v>
      </c>
      <c r="G103" s="216"/>
      <c r="H103" s="219"/>
      <c r="I103" s="222"/>
      <c r="N103" s="110" t="str">
        <f>N96</f>
        <v>Ja</v>
      </c>
      <c r="O103" s="37"/>
    </row>
    <row r="104" spans="1:15" s="45" customFormat="1" ht="85" x14ac:dyDescent="0.2">
      <c r="A104" s="198"/>
      <c r="B104" s="187"/>
      <c r="C104" s="214"/>
      <c r="D104" s="191"/>
      <c r="E104" s="47" t="s">
        <v>302</v>
      </c>
      <c r="F104" s="82" t="s">
        <v>533</v>
      </c>
      <c r="G104" s="217"/>
      <c r="H104" s="220"/>
      <c r="I104" s="223"/>
      <c r="N104" s="110" t="str">
        <f>N96</f>
        <v>Ja</v>
      </c>
      <c r="O104" s="37"/>
    </row>
    <row r="105" spans="1:15" s="45" customFormat="1" ht="102" x14ac:dyDescent="0.2">
      <c r="A105" s="196"/>
      <c r="B105" s="202" t="s">
        <v>308</v>
      </c>
      <c r="C105" s="228" t="s">
        <v>66</v>
      </c>
      <c r="D105" s="200" t="s">
        <v>222</v>
      </c>
      <c r="E105" s="48" t="s">
        <v>46</v>
      </c>
      <c r="F105" s="86" t="s">
        <v>403</v>
      </c>
      <c r="G105" s="229" t="s">
        <v>282</v>
      </c>
      <c r="H105" s="231"/>
      <c r="I105" s="224"/>
      <c r="N105" s="110" t="str">
        <f>N96</f>
        <v>Ja</v>
      </c>
      <c r="O105" s="37"/>
    </row>
    <row r="106" spans="1:15" s="45" customFormat="1" ht="51" x14ac:dyDescent="0.2">
      <c r="A106" s="197"/>
      <c r="B106" s="187"/>
      <c r="C106" s="205"/>
      <c r="D106" s="178"/>
      <c r="E106" s="46" t="s">
        <v>301</v>
      </c>
      <c r="F106" s="86" t="s">
        <v>404</v>
      </c>
      <c r="G106" s="216"/>
      <c r="H106" s="219"/>
      <c r="I106" s="222"/>
      <c r="N106" s="110" t="str">
        <f>N96</f>
        <v>Ja</v>
      </c>
      <c r="O106" s="37"/>
    </row>
    <row r="107" spans="1:15" s="45" customFormat="1" ht="195" customHeight="1" thickBot="1" x14ac:dyDescent="0.25">
      <c r="A107" s="208"/>
      <c r="B107" s="209"/>
      <c r="C107" s="206"/>
      <c r="D107" s="179"/>
      <c r="E107" s="47" t="s">
        <v>302</v>
      </c>
      <c r="F107" s="86" t="s">
        <v>534</v>
      </c>
      <c r="G107" s="230"/>
      <c r="H107" s="232"/>
      <c r="I107" s="225"/>
      <c r="N107" s="110" t="str">
        <f>N96</f>
        <v>Ja</v>
      </c>
      <c r="O107" s="37"/>
    </row>
    <row r="108" spans="1:15" s="45" customFormat="1" ht="51" x14ac:dyDescent="0.2">
      <c r="A108" s="183" t="s">
        <v>67</v>
      </c>
      <c r="B108" s="186" t="s">
        <v>308</v>
      </c>
      <c r="C108" s="188" t="s">
        <v>68</v>
      </c>
      <c r="D108" s="177" t="s">
        <v>223</v>
      </c>
      <c r="E108" s="44" t="s">
        <v>46</v>
      </c>
      <c r="F108" s="81" t="s">
        <v>405</v>
      </c>
      <c r="G108" s="215" t="s">
        <v>282</v>
      </c>
      <c r="H108" s="218"/>
      <c r="I108" s="221"/>
      <c r="N108" s="109" t="str">
        <f>'2. Prozessumfang und Ziele'!C21</f>
        <v>Ja</v>
      </c>
      <c r="O108" s="37"/>
    </row>
    <row r="109" spans="1:15" s="45" customFormat="1" ht="68" x14ac:dyDescent="0.2">
      <c r="A109" s="184"/>
      <c r="B109" s="187"/>
      <c r="C109" s="189"/>
      <c r="D109" s="178"/>
      <c r="E109" s="46" t="s">
        <v>301</v>
      </c>
      <c r="F109" s="82" t="s">
        <v>406</v>
      </c>
      <c r="G109" s="216"/>
      <c r="H109" s="219"/>
      <c r="I109" s="222"/>
      <c r="N109" s="110" t="str">
        <f>N108</f>
        <v>Ja</v>
      </c>
      <c r="O109" s="37"/>
    </row>
    <row r="110" spans="1:15" s="45" customFormat="1" ht="68" x14ac:dyDescent="0.2">
      <c r="A110" s="185"/>
      <c r="B110" s="187"/>
      <c r="C110" s="190"/>
      <c r="D110" s="191"/>
      <c r="E110" s="47" t="s">
        <v>302</v>
      </c>
      <c r="F110" s="83" t="s">
        <v>407</v>
      </c>
      <c r="G110" s="217"/>
      <c r="H110" s="220"/>
      <c r="I110" s="223"/>
      <c r="N110" s="110" t="str">
        <f>N108</f>
        <v>Ja</v>
      </c>
      <c r="O110" s="37"/>
    </row>
    <row r="111" spans="1:15" s="45" customFormat="1" ht="51" x14ac:dyDescent="0.2">
      <c r="A111" s="196" t="s">
        <v>67</v>
      </c>
      <c r="B111" s="202" t="s">
        <v>308</v>
      </c>
      <c r="C111" s="199" t="s">
        <v>69</v>
      </c>
      <c r="D111" s="200" t="s">
        <v>224</v>
      </c>
      <c r="E111" s="48" t="s">
        <v>46</v>
      </c>
      <c r="F111" s="84" t="s">
        <v>408</v>
      </c>
      <c r="G111" s="229" t="s">
        <v>282</v>
      </c>
      <c r="H111" s="231"/>
      <c r="I111" s="224"/>
      <c r="N111" s="110" t="str">
        <f>N108</f>
        <v>Ja</v>
      </c>
      <c r="O111" s="37"/>
    </row>
    <row r="112" spans="1:15" s="45" customFormat="1" ht="112.5" customHeight="1" x14ac:dyDescent="0.2">
      <c r="A112" s="197"/>
      <c r="B112" s="187"/>
      <c r="C112" s="189"/>
      <c r="D112" s="178"/>
      <c r="E112" s="46" t="s">
        <v>301</v>
      </c>
      <c r="F112" s="82" t="s">
        <v>409</v>
      </c>
      <c r="G112" s="216"/>
      <c r="H112" s="219"/>
      <c r="I112" s="222"/>
      <c r="N112" s="110" t="str">
        <f>N108</f>
        <v>Ja</v>
      </c>
      <c r="O112" s="37"/>
    </row>
    <row r="113" spans="1:15" s="45" customFormat="1" ht="147.75" customHeight="1" x14ac:dyDescent="0.2">
      <c r="A113" s="198"/>
      <c r="B113" s="187"/>
      <c r="C113" s="190"/>
      <c r="D113" s="191"/>
      <c r="E113" s="47" t="s">
        <v>302</v>
      </c>
      <c r="F113" s="83" t="s">
        <v>410</v>
      </c>
      <c r="G113" s="217"/>
      <c r="H113" s="220"/>
      <c r="I113" s="223"/>
      <c r="N113" s="110" t="str">
        <f>N108</f>
        <v>Ja</v>
      </c>
      <c r="O113" s="37"/>
    </row>
    <row r="114" spans="1:15" s="45" customFormat="1" ht="34" x14ac:dyDescent="0.2">
      <c r="A114" s="196" t="s">
        <v>67</v>
      </c>
      <c r="B114" s="187" t="s">
        <v>309</v>
      </c>
      <c r="C114" s="199" t="s">
        <v>70</v>
      </c>
      <c r="D114" s="200" t="s">
        <v>225</v>
      </c>
      <c r="E114" s="48" t="s">
        <v>36</v>
      </c>
      <c r="F114" s="84" t="s">
        <v>411</v>
      </c>
      <c r="G114" s="229" t="s">
        <v>282</v>
      </c>
      <c r="H114" s="231"/>
      <c r="I114" s="224"/>
      <c r="N114" s="110" t="str">
        <f>N108</f>
        <v>Ja</v>
      </c>
      <c r="O114" s="37"/>
    </row>
    <row r="115" spans="1:15" s="45" customFormat="1" ht="34" x14ac:dyDescent="0.2">
      <c r="A115" s="197"/>
      <c r="B115" s="187"/>
      <c r="C115" s="189"/>
      <c r="D115" s="178"/>
      <c r="E115" s="46" t="s">
        <v>303</v>
      </c>
      <c r="F115" s="82" t="s">
        <v>412</v>
      </c>
      <c r="G115" s="216"/>
      <c r="H115" s="219"/>
      <c r="I115" s="222"/>
      <c r="N115" s="110" t="str">
        <f>N108</f>
        <v>Ja</v>
      </c>
      <c r="O115" s="37"/>
    </row>
    <row r="116" spans="1:15" s="45" customFormat="1" ht="35" thickBot="1" x14ac:dyDescent="0.25">
      <c r="A116" s="208"/>
      <c r="B116" s="209"/>
      <c r="C116" s="210"/>
      <c r="D116" s="179"/>
      <c r="E116" s="49" t="s">
        <v>304</v>
      </c>
      <c r="F116" s="85" t="s">
        <v>413</v>
      </c>
      <c r="G116" s="230"/>
      <c r="H116" s="232"/>
      <c r="I116" s="225"/>
      <c r="N116" s="110" t="str">
        <f>N108</f>
        <v>Ja</v>
      </c>
      <c r="O116" s="37"/>
    </row>
    <row r="117" spans="1:15" s="45" customFormat="1" ht="102" x14ac:dyDescent="0.2">
      <c r="A117" s="226"/>
      <c r="B117" s="204" t="s">
        <v>308</v>
      </c>
      <c r="C117" s="188" t="s">
        <v>71</v>
      </c>
      <c r="D117" s="177" t="s">
        <v>226</v>
      </c>
      <c r="E117" s="48" t="s">
        <v>46</v>
      </c>
      <c r="F117" s="86" t="s">
        <v>274</v>
      </c>
      <c r="G117" s="215" t="s">
        <v>282</v>
      </c>
      <c r="H117" s="218"/>
      <c r="I117" s="221"/>
      <c r="N117" s="110" t="str">
        <f>N108</f>
        <v>Ja</v>
      </c>
      <c r="O117" s="37"/>
    </row>
    <row r="118" spans="1:15" s="45" customFormat="1" ht="102" x14ac:dyDescent="0.2">
      <c r="A118" s="197"/>
      <c r="B118" s="189"/>
      <c r="C118" s="189"/>
      <c r="D118" s="178"/>
      <c r="E118" s="46" t="s">
        <v>301</v>
      </c>
      <c r="F118" s="86" t="s">
        <v>535</v>
      </c>
      <c r="G118" s="216"/>
      <c r="H118" s="219"/>
      <c r="I118" s="222"/>
      <c r="N118" s="110" t="str">
        <f>N108</f>
        <v>Ja</v>
      </c>
      <c r="O118" s="37"/>
    </row>
    <row r="119" spans="1:15" s="45" customFormat="1" ht="154" thickBot="1" x14ac:dyDescent="0.25">
      <c r="A119" s="208"/>
      <c r="B119" s="190"/>
      <c r="C119" s="210"/>
      <c r="D119" s="179"/>
      <c r="E119" s="47" t="s">
        <v>302</v>
      </c>
      <c r="F119" s="86" t="s">
        <v>536</v>
      </c>
      <c r="G119" s="230"/>
      <c r="H119" s="232"/>
      <c r="I119" s="225"/>
      <c r="N119" s="110" t="str">
        <f>N108</f>
        <v>Ja</v>
      </c>
      <c r="O119" s="37"/>
    </row>
    <row r="120" spans="1:15" s="45" customFormat="1" ht="85" x14ac:dyDescent="0.2">
      <c r="A120" s="183" t="s">
        <v>72</v>
      </c>
      <c r="B120" s="186" t="s">
        <v>307</v>
      </c>
      <c r="C120" s="188" t="s">
        <v>73</v>
      </c>
      <c r="D120" s="177" t="s">
        <v>227</v>
      </c>
      <c r="E120" s="44" t="s">
        <v>46</v>
      </c>
      <c r="F120" s="81" t="s">
        <v>494</v>
      </c>
      <c r="G120" s="215" t="s">
        <v>282</v>
      </c>
      <c r="H120" s="218"/>
      <c r="I120" s="221"/>
      <c r="N120" s="109" t="str">
        <f>'2. Prozessumfang und Ziele'!C22</f>
        <v>Ja</v>
      </c>
      <c r="O120" s="37"/>
    </row>
    <row r="121" spans="1:15" s="45" customFormat="1" ht="88.5" customHeight="1" x14ac:dyDescent="0.2">
      <c r="A121" s="184"/>
      <c r="B121" s="202"/>
      <c r="C121" s="189"/>
      <c r="D121" s="178"/>
      <c r="E121" s="46" t="s">
        <v>301</v>
      </c>
      <c r="F121" s="82" t="s">
        <v>495</v>
      </c>
      <c r="G121" s="216"/>
      <c r="H121" s="219"/>
      <c r="I121" s="222"/>
      <c r="N121" s="110" t="str">
        <f>N120</f>
        <v>Ja</v>
      </c>
      <c r="O121" s="37"/>
    </row>
    <row r="122" spans="1:15" s="45" customFormat="1" ht="188.25" customHeight="1" x14ac:dyDescent="0.2">
      <c r="A122" s="185"/>
      <c r="B122" s="202"/>
      <c r="C122" s="190"/>
      <c r="D122" s="191"/>
      <c r="E122" s="47" t="s">
        <v>302</v>
      </c>
      <c r="F122" s="83" t="s">
        <v>537</v>
      </c>
      <c r="G122" s="217"/>
      <c r="H122" s="220"/>
      <c r="I122" s="223"/>
      <c r="N122" s="110" t="str">
        <f>N120</f>
        <v>Ja</v>
      </c>
      <c r="O122" s="37"/>
    </row>
    <row r="123" spans="1:15" s="45" customFormat="1" ht="134.25" customHeight="1" x14ac:dyDescent="0.2">
      <c r="A123" s="196" t="s">
        <v>72</v>
      </c>
      <c r="B123" s="202" t="s">
        <v>307</v>
      </c>
      <c r="C123" s="199" t="s">
        <v>74</v>
      </c>
      <c r="D123" s="200" t="s">
        <v>228</v>
      </c>
      <c r="E123" s="48" t="s">
        <v>46</v>
      </c>
      <c r="F123" s="84" t="s">
        <v>496</v>
      </c>
      <c r="G123" s="229" t="s">
        <v>282</v>
      </c>
      <c r="H123" s="231"/>
      <c r="I123" s="224"/>
      <c r="N123" s="110" t="str">
        <f>N120</f>
        <v>Ja</v>
      </c>
      <c r="O123" s="37"/>
    </row>
    <row r="124" spans="1:15" s="45" customFormat="1" ht="153" x14ac:dyDescent="0.2">
      <c r="A124" s="197"/>
      <c r="B124" s="202"/>
      <c r="C124" s="189"/>
      <c r="D124" s="178"/>
      <c r="E124" s="46" t="s">
        <v>301</v>
      </c>
      <c r="F124" s="82" t="s">
        <v>497</v>
      </c>
      <c r="G124" s="216"/>
      <c r="H124" s="219"/>
      <c r="I124" s="222"/>
      <c r="N124" s="110" t="str">
        <f>N120</f>
        <v>Ja</v>
      </c>
      <c r="O124" s="37"/>
    </row>
    <row r="125" spans="1:15" s="45" customFormat="1" ht="281.25" customHeight="1" x14ac:dyDescent="0.2">
      <c r="A125" s="198"/>
      <c r="B125" s="202"/>
      <c r="C125" s="190"/>
      <c r="D125" s="191"/>
      <c r="E125" s="47" t="s">
        <v>302</v>
      </c>
      <c r="F125" s="83" t="s">
        <v>498</v>
      </c>
      <c r="G125" s="217"/>
      <c r="H125" s="220"/>
      <c r="I125" s="223"/>
      <c r="N125" s="110" t="str">
        <f>N120</f>
        <v>Ja</v>
      </c>
      <c r="O125" s="37"/>
    </row>
    <row r="126" spans="1:15" s="45" customFormat="1" ht="51" x14ac:dyDescent="0.2">
      <c r="A126" s="196" t="s">
        <v>72</v>
      </c>
      <c r="B126" s="202" t="s">
        <v>307</v>
      </c>
      <c r="C126" s="199" t="s">
        <v>75</v>
      </c>
      <c r="D126" s="200" t="s">
        <v>229</v>
      </c>
      <c r="E126" s="48" t="s">
        <v>46</v>
      </c>
      <c r="F126" s="84" t="s">
        <v>499</v>
      </c>
      <c r="G126" s="229" t="s">
        <v>282</v>
      </c>
      <c r="H126" s="231"/>
      <c r="I126" s="224"/>
      <c r="N126" s="110" t="str">
        <f>N120</f>
        <v>Ja</v>
      </c>
      <c r="O126" s="37"/>
    </row>
    <row r="127" spans="1:15" s="45" customFormat="1" ht="85" x14ac:dyDescent="0.2">
      <c r="A127" s="197"/>
      <c r="B127" s="202"/>
      <c r="C127" s="189"/>
      <c r="D127" s="178"/>
      <c r="E127" s="46" t="s">
        <v>301</v>
      </c>
      <c r="F127" s="82" t="s">
        <v>500</v>
      </c>
      <c r="G127" s="216"/>
      <c r="H127" s="219"/>
      <c r="I127" s="222"/>
      <c r="N127" s="110" t="str">
        <f>N120</f>
        <v>Ja</v>
      </c>
      <c r="O127" s="37"/>
    </row>
    <row r="128" spans="1:15" s="45" customFormat="1" ht="119" x14ac:dyDescent="0.2">
      <c r="A128" s="198"/>
      <c r="B128" s="202"/>
      <c r="C128" s="190"/>
      <c r="D128" s="191"/>
      <c r="E128" s="47" t="s">
        <v>302</v>
      </c>
      <c r="F128" s="83" t="s">
        <v>538</v>
      </c>
      <c r="G128" s="217"/>
      <c r="H128" s="220"/>
      <c r="I128" s="223"/>
      <c r="N128" s="110" t="str">
        <f>N120</f>
        <v>Ja</v>
      </c>
      <c r="O128" s="37"/>
    </row>
    <row r="129" spans="1:15" s="45" customFormat="1" ht="137" thickBot="1" x14ac:dyDescent="0.25">
      <c r="A129" s="196" t="s">
        <v>72</v>
      </c>
      <c r="B129" s="202" t="s">
        <v>307</v>
      </c>
      <c r="C129" s="199" t="s">
        <v>76</v>
      </c>
      <c r="D129" s="200" t="s">
        <v>230</v>
      </c>
      <c r="E129" s="48" t="s">
        <v>46</v>
      </c>
      <c r="F129" s="85" t="s">
        <v>501</v>
      </c>
      <c r="G129" s="229" t="s">
        <v>282</v>
      </c>
      <c r="H129" s="231"/>
      <c r="I129" s="224"/>
      <c r="N129" s="110" t="str">
        <f>N120</f>
        <v>Ja</v>
      </c>
      <c r="O129" s="37"/>
    </row>
    <row r="130" spans="1:15" s="45" customFormat="1" ht="103" thickBot="1" x14ac:dyDescent="0.25">
      <c r="A130" s="197"/>
      <c r="B130" s="202"/>
      <c r="C130" s="189"/>
      <c r="D130" s="178"/>
      <c r="E130" s="46" t="s">
        <v>301</v>
      </c>
      <c r="F130" s="85" t="s">
        <v>502</v>
      </c>
      <c r="G130" s="216"/>
      <c r="H130" s="219"/>
      <c r="I130" s="222"/>
      <c r="N130" s="110" t="str">
        <f>N120</f>
        <v>Ja</v>
      </c>
      <c r="O130" s="37"/>
    </row>
    <row r="131" spans="1:15" s="45" customFormat="1" ht="187.5" customHeight="1" thickBot="1" x14ac:dyDescent="0.25">
      <c r="A131" s="208"/>
      <c r="B131" s="233"/>
      <c r="C131" s="210"/>
      <c r="D131" s="179"/>
      <c r="E131" s="49" t="s">
        <v>302</v>
      </c>
      <c r="F131" s="85" t="s">
        <v>503</v>
      </c>
      <c r="G131" s="230"/>
      <c r="H131" s="232"/>
      <c r="I131" s="225"/>
      <c r="N131" s="110" t="str">
        <f>N120</f>
        <v>Ja</v>
      </c>
      <c r="O131" s="37"/>
    </row>
    <row r="132" spans="1:15" s="45" customFormat="1" ht="51" x14ac:dyDescent="0.2">
      <c r="A132" s="226"/>
      <c r="B132" s="204" t="s">
        <v>307</v>
      </c>
      <c r="C132" s="188" t="s">
        <v>77</v>
      </c>
      <c r="D132" s="177" t="s">
        <v>231</v>
      </c>
      <c r="E132" s="48" t="s">
        <v>46</v>
      </c>
      <c r="F132" s="81" t="s">
        <v>504</v>
      </c>
      <c r="G132" s="215" t="s">
        <v>282</v>
      </c>
      <c r="H132" s="218"/>
      <c r="I132" s="221"/>
      <c r="N132" s="110" t="str">
        <f>N120</f>
        <v>Ja</v>
      </c>
      <c r="O132" s="37"/>
    </row>
    <row r="133" spans="1:15" s="45" customFormat="1" ht="68" x14ac:dyDescent="0.2">
      <c r="A133" s="197"/>
      <c r="B133" s="205"/>
      <c r="C133" s="189"/>
      <c r="D133" s="178"/>
      <c r="E133" s="46" t="s">
        <v>301</v>
      </c>
      <c r="F133" s="82" t="s">
        <v>539</v>
      </c>
      <c r="G133" s="216"/>
      <c r="H133" s="219"/>
      <c r="I133" s="222"/>
      <c r="N133" s="110" t="str">
        <f>N120</f>
        <v>Ja</v>
      </c>
      <c r="O133" s="37"/>
    </row>
    <row r="134" spans="1:15" s="45" customFormat="1" ht="52" thickBot="1" x14ac:dyDescent="0.25">
      <c r="A134" s="208"/>
      <c r="B134" s="214"/>
      <c r="C134" s="210"/>
      <c r="D134" s="179"/>
      <c r="E134" s="47" t="s">
        <v>302</v>
      </c>
      <c r="F134" s="85" t="s">
        <v>505</v>
      </c>
      <c r="G134" s="230"/>
      <c r="H134" s="232"/>
      <c r="I134" s="225"/>
      <c r="N134" s="110" t="str">
        <f>N120</f>
        <v>Ja</v>
      </c>
      <c r="O134" s="37"/>
    </row>
    <row r="135" spans="1:15" ht="51" x14ac:dyDescent="0.2">
      <c r="A135" s="183" t="s">
        <v>78</v>
      </c>
      <c r="B135" s="186" t="s">
        <v>307</v>
      </c>
      <c r="C135" s="188" t="s">
        <v>79</v>
      </c>
      <c r="D135" s="177" t="s">
        <v>232</v>
      </c>
      <c r="E135" s="38" t="s">
        <v>46</v>
      </c>
      <c r="F135" s="87" t="s">
        <v>349</v>
      </c>
      <c r="G135" s="192" t="s">
        <v>282</v>
      </c>
      <c r="H135" s="163"/>
      <c r="I135" s="165"/>
      <c r="N135" s="107" t="str">
        <f>'2. Prozessumfang und Ziele'!C23</f>
        <v>Ja</v>
      </c>
    </row>
    <row r="136" spans="1:15" ht="140.25" customHeight="1" x14ac:dyDescent="0.2">
      <c r="A136" s="184"/>
      <c r="B136" s="202"/>
      <c r="C136" s="189"/>
      <c r="D136" s="178"/>
      <c r="E136" s="39" t="s">
        <v>301</v>
      </c>
      <c r="F136" s="88" t="s">
        <v>540</v>
      </c>
      <c r="G136" s="193"/>
      <c r="H136" s="141"/>
      <c r="I136" s="144"/>
      <c r="N136" s="106" t="str">
        <f>N135</f>
        <v>Ja</v>
      </c>
    </row>
    <row r="137" spans="1:15" ht="73.5" customHeight="1" x14ac:dyDescent="0.2">
      <c r="A137" s="185"/>
      <c r="B137" s="202"/>
      <c r="C137" s="190"/>
      <c r="D137" s="191"/>
      <c r="E137" s="40" t="s">
        <v>302</v>
      </c>
      <c r="F137" s="89" t="s">
        <v>541</v>
      </c>
      <c r="G137" s="194"/>
      <c r="H137" s="164"/>
      <c r="I137" s="166"/>
      <c r="N137" s="106" t="str">
        <f>N135</f>
        <v>Ja</v>
      </c>
    </row>
    <row r="138" spans="1:15" ht="68" x14ac:dyDescent="0.2">
      <c r="A138" s="196" t="s">
        <v>78</v>
      </c>
      <c r="B138" s="202" t="s">
        <v>307</v>
      </c>
      <c r="C138" s="199" t="s">
        <v>80</v>
      </c>
      <c r="D138" s="200" t="s">
        <v>233</v>
      </c>
      <c r="E138" s="41" t="s">
        <v>46</v>
      </c>
      <c r="F138" s="90" t="s">
        <v>542</v>
      </c>
      <c r="G138" s="201" t="s">
        <v>282</v>
      </c>
      <c r="H138" s="140"/>
      <c r="I138" s="143"/>
      <c r="N138" s="106" t="str">
        <f>N135</f>
        <v>Ja</v>
      </c>
    </row>
    <row r="139" spans="1:15" ht="85" x14ac:dyDescent="0.2">
      <c r="A139" s="197"/>
      <c r="B139" s="202"/>
      <c r="C139" s="189"/>
      <c r="D139" s="178"/>
      <c r="E139" s="39" t="s">
        <v>301</v>
      </c>
      <c r="F139" s="88" t="s">
        <v>543</v>
      </c>
      <c r="G139" s="193"/>
      <c r="H139" s="141"/>
      <c r="I139" s="144"/>
      <c r="N139" s="106" t="str">
        <f>N135</f>
        <v>Ja</v>
      </c>
    </row>
    <row r="140" spans="1:15" ht="68" x14ac:dyDescent="0.2">
      <c r="A140" s="198"/>
      <c r="B140" s="202"/>
      <c r="C140" s="190"/>
      <c r="D140" s="191"/>
      <c r="E140" s="40" t="s">
        <v>302</v>
      </c>
      <c r="F140" s="89" t="s">
        <v>544</v>
      </c>
      <c r="G140" s="194"/>
      <c r="H140" s="164"/>
      <c r="I140" s="166"/>
      <c r="N140" s="106" t="str">
        <f>N135</f>
        <v>Ja</v>
      </c>
    </row>
    <row r="141" spans="1:15" ht="85" x14ac:dyDescent="0.2">
      <c r="A141" s="196" t="s">
        <v>78</v>
      </c>
      <c r="B141" s="202" t="s">
        <v>307</v>
      </c>
      <c r="C141" s="199" t="s">
        <v>81</v>
      </c>
      <c r="D141" s="200" t="s">
        <v>234</v>
      </c>
      <c r="E141" s="41" t="s">
        <v>46</v>
      </c>
      <c r="F141" s="90" t="s">
        <v>545</v>
      </c>
      <c r="G141" s="201" t="s">
        <v>282</v>
      </c>
      <c r="H141" s="140"/>
      <c r="I141" s="143"/>
      <c r="N141" s="106" t="str">
        <f>N135</f>
        <v>Ja</v>
      </c>
    </row>
    <row r="142" spans="1:15" ht="85" x14ac:dyDescent="0.2">
      <c r="A142" s="197"/>
      <c r="B142" s="202"/>
      <c r="C142" s="189"/>
      <c r="D142" s="178"/>
      <c r="E142" s="39" t="s">
        <v>301</v>
      </c>
      <c r="F142" s="88" t="s">
        <v>350</v>
      </c>
      <c r="G142" s="193"/>
      <c r="H142" s="141"/>
      <c r="I142" s="144"/>
      <c r="N142" s="106" t="str">
        <f>N135</f>
        <v>Ja</v>
      </c>
    </row>
    <row r="143" spans="1:15" ht="68" x14ac:dyDescent="0.2">
      <c r="A143" s="198"/>
      <c r="B143" s="202"/>
      <c r="C143" s="190"/>
      <c r="D143" s="191"/>
      <c r="E143" s="40" t="s">
        <v>302</v>
      </c>
      <c r="F143" s="89" t="s">
        <v>546</v>
      </c>
      <c r="G143" s="194"/>
      <c r="H143" s="164"/>
      <c r="I143" s="166"/>
      <c r="N143" s="106" t="str">
        <f>N135</f>
        <v>Ja</v>
      </c>
    </row>
    <row r="144" spans="1:15" ht="85" x14ac:dyDescent="0.2">
      <c r="A144" s="196" t="s">
        <v>78</v>
      </c>
      <c r="B144" s="202" t="s">
        <v>307</v>
      </c>
      <c r="C144" s="199" t="s">
        <v>82</v>
      </c>
      <c r="D144" s="200" t="s">
        <v>235</v>
      </c>
      <c r="E144" s="41" t="s">
        <v>46</v>
      </c>
      <c r="F144" s="90" t="s">
        <v>351</v>
      </c>
      <c r="G144" s="201" t="s">
        <v>282</v>
      </c>
      <c r="H144" s="140"/>
      <c r="I144" s="143"/>
      <c r="N144" s="106" t="str">
        <f>N135</f>
        <v>Ja</v>
      </c>
    </row>
    <row r="145" spans="1:14" ht="85" x14ac:dyDescent="0.2">
      <c r="A145" s="197"/>
      <c r="B145" s="202"/>
      <c r="C145" s="189"/>
      <c r="D145" s="178"/>
      <c r="E145" s="39" t="s">
        <v>301</v>
      </c>
      <c r="F145" s="88" t="s">
        <v>352</v>
      </c>
      <c r="G145" s="193"/>
      <c r="H145" s="141"/>
      <c r="I145" s="144"/>
      <c r="N145" s="106" t="str">
        <f>N135</f>
        <v>Ja</v>
      </c>
    </row>
    <row r="146" spans="1:14" ht="85" x14ac:dyDescent="0.2">
      <c r="A146" s="198"/>
      <c r="B146" s="202"/>
      <c r="C146" s="190"/>
      <c r="D146" s="191"/>
      <c r="E146" s="40" t="s">
        <v>302</v>
      </c>
      <c r="F146" s="89" t="s">
        <v>508</v>
      </c>
      <c r="G146" s="194"/>
      <c r="H146" s="164"/>
      <c r="I146" s="166"/>
      <c r="N146" s="106" t="str">
        <f>N135</f>
        <v>Ja</v>
      </c>
    </row>
    <row r="147" spans="1:14" ht="51" x14ac:dyDescent="0.2">
      <c r="A147" s="196" t="s">
        <v>78</v>
      </c>
      <c r="B147" s="202" t="s">
        <v>307</v>
      </c>
      <c r="C147" s="199" t="s">
        <v>83</v>
      </c>
      <c r="D147" s="200" t="s">
        <v>236</v>
      </c>
      <c r="E147" s="41" t="s">
        <v>46</v>
      </c>
      <c r="F147" s="90" t="s">
        <v>353</v>
      </c>
      <c r="G147" s="201" t="s">
        <v>282</v>
      </c>
      <c r="H147" s="140"/>
      <c r="I147" s="143"/>
      <c r="N147" s="106" t="str">
        <f>N135</f>
        <v>Ja</v>
      </c>
    </row>
    <row r="148" spans="1:14" ht="85" x14ac:dyDescent="0.2">
      <c r="A148" s="197"/>
      <c r="B148" s="202"/>
      <c r="C148" s="189"/>
      <c r="D148" s="178"/>
      <c r="E148" s="39" t="s">
        <v>301</v>
      </c>
      <c r="F148" s="88" t="s">
        <v>354</v>
      </c>
      <c r="G148" s="193"/>
      <c r="H148" s="141"/>
      <c r="I148" s="144"/>
      <c r="N148" s="106" t="str">
        <f>N135</f>
        <v>Ja</v>
      </c>
    </row>
    <row r="149" spans="1:14" ht="51" x14ac:dyDescent="0.2">
      <c r="A149" s="198"/>
      <c r="B149" s="202"/>
      <c r="C149" s="190"/>
      <c r="D149" s="191"/>
      <c r="E149" s="40" t="s">
        <v>302</v>
      </c>
      <c r="F149" s="89" t="s">
        <v>355</v>
      </c>
      <c r="G149" s="194"/>
      <c r="H149" s="164"/>
      <c r="I149" s="166"/>
      <c r="N149" s="106" t="str">
        <f>N135</f>
        <v>Ja</v>
      </c>
    </row>
    <row r="150" spans="1:14" ht="51" x14ac:dyDescent="0.2">
      <c r="A150" s="196" t="s">
        <v>78</v>
      </c>
      <c r="B150" s="202" t="s">
        <v>307</v>
      </c>
      <c r="C150" s="199" t="s">
        <v>84</v>
      </c>
      <c r="D150" s="200" t="s">
        <v>237</v>
      </c>
      <c r="E150" s="41" t="s">
        <v>46</v>
      </c>
      <c r="F150" s="90" t="s">
        <v>356</v>
      </c>
      <c r="G150" s="201" t="s">
        <v>282</v>
      </c>
      <c r="H150" s="140"/>
      <c r="I150" s="143"/>
      <c r="N150" s="106" t="str">
        <f>N135</f>
        <v>Ja</v>
      </c>
    </row>
    <row r="151" spans="1:14" ht="86.25" customHeight="1" x14ac:dyDescent="0.2">
      <c r="A151" s="197"/>
      <c r="B151" s="202"/>
      <c r="C151" s="189"/>
      <c r="D151" s="178"/>
      <c r="E151" s="39" t="s">
        <v>301</v>
      </c>
      <c r="F151" s="88" t="s">
        <v>357</v>
      </c>
      <c r="G151" s="193"/>
      <c r="H151" s="141"/>
      <c r="I151" s="144"/>
      <c r="N151" s="106" t="str">
        <f>N135</f>
        <v>Ja</v>
      </c>
    </row>
    <row r="152" spans="1:14" ht="69" thickBot="1" x14ac:dyDescent="0.25">
      <c r="A152" s="208"/>
      <c r="B152" s="233"/>
      <c r="C152" s="210"/>
      <c r="D152" s="179"/>
      <c r="E152" s="42" t="s">
        <v>302</v>
      </c>
      <c r="F152" s="91" t="s">
        <v>358</v>
      </c>
      <c r="G152" s="207"/>
      <c r="H152" s="142"/>
      <c r="I152" s="145"/>
      <c r="N152" s="106" t="str">
        <f>N135</f>
        <v>Ja</v>
      </c>
    </row>
    <row r="153" spans="1:14" ht="34" x14ac:dyDescent="0.2">
      <c r="A153" s="183" t="s">
        <v>85</v>
      </c>
      <c r="B153" s="186" t="s">
        <v>307</v>
      </c>
      <c r="C153" s="188" t="s">
        <v>86</v>
      </c>
      <c r="D153" s="177" t="s">
        <v>238</v>
      </c>
      <c r="E153" s="38" t="s">
        <v>46</v>
      </c>
      <c r="F153" s="87" t="s">
        <v>390</v>
      </c>
      <c r="G153" s="192" t="s">
        <v>282</v>
      </c>
      <c r="H153" s="163"/>
      <c r="I153" s="165"/>
      <c r="N153" s="107" t="str">
        <f>'2. Prozessumfang und Ziele'!C24</f>
        <v>Ja</v>
      </c>
    </row>
    <row r="154" spans="1:14" ht="68" x14ac:dyDescent="0.2">
      <c r="A154" s="184"/>
      <c r="B154" s="202"/>
      <c r="C154" s="189"/>
      <c r="D154" s="178"/>
      <c r="E154" s="39" t="s">
        <v>301</v>
      </c>
      <c r="F154" s="88" t="s">
        <v>391</v>
      </c>
      <c r="G154" s="193"/>
      <c r="H154" s="141"/>
      <c r="I154" s="144"/>
      <c r="N154" s="106" t="str">
        <f>N153</f>
        <v>Ja</v>
      </c>
    </row>
    <row r="155" spans="1:14" ht="35" thickBot="1" x14ac:dyDescent="0.25">
      <c r="A155" s="185"/>
      <c r="B155" s="202"/>
      <c r="C155" s="210"/>
      <c r="D155" s="191"/>
      <c r="E155" s="40" t="s">
        <v>302</v>
      </c>
      <c r="F155" s="89" t="s">
        <v>392</v>
      </c>
      <c r="G155" s="207"/>
      <c r="H155" s="164"/>
      <c r="I155" s="166"/>
      <c r="N155" s="106" t="str">
        <f>N153</f>
        <v>Ja</v>
      </c>
    </row>
    <row r="156" spans="1:14" ht="51" x14ac:dyDescent="0.2">
      <c r="A156" s="196"/>
      <c r="B156" s="202" t="s">
        <v>307</v>
      </c>
      <c r="C156" s="188" t="s">
        <v>87</v>
      </c>
      <c r="D156" s="200" t="s">
        <v>239</v>
      </c>
      <c r="E156" s="48" t="s">
        <v>46</v>
      </c>
      <c r="F156" s="90" t="s">
        <v>393</v>
      </c>
      <c r="G156" s="192" t="s">
        <v>282</v>
      </c>
      <c r="H156" s="140"/>
      <c r="I156" s="143"/>
      <c r="N156" s="106" t="str">
        <f>N153</f>
        <v>Ja</v>
      </c>
    </row>
    <row r="157" spans="1:14" ht="85" x14ac:dyDescent="0.2">
      <c r="A157" s="197"/>
      <c r="B157" s="202"/>
      <c r="C157" s="189"/>
      <c r="D157" s="178"/>
      <c r="E157" s="46" t="s">
        <v>301</v>
      </c>
      <c r="F157" s="88" t="s">
        <v>394</v>
      </c>
      <c r="G157" s="193"/>
      <c r="H157" s="141"/>
      <c r="I157" s="144"/>
      <c r="N157" s="106" t="str">
        <f>N153</f>
        <v>Ja</v>
      </c>
    </row>
    <row r="158" spans="1:14" ht="51" x14ac:dyDescent="0.2">
      <c r="A158" s="198"/>
      <c r="B158" s="202"/>
      <c r="C158" s="190"/>
      <c r="D158" s="191"/>
      <c r="E158" s="47" t="s">
        <v>302</v>
      </c>
      <c r="F158" s="89" t="s">
        <v>395</v>
      </c>
      <c r="G158" s="194"/>
      <c r="H158" s="164"/>
      <c r="I158" s="166"/>
      <c r="N158" s="106" t="str">
        <f>N153</f>
        <v>Ja</v>
      </c>
    </row>
    <row r="159" spans="1:14" ht="68" x14ac:dyDescent="0.2">
      <c r="A159" s="196" t="s">
        <v>85</v>
      </c>
      <c r="B159" s="202" t="s">
        <v>307</v>
      </c>
      <c r="C159" s="228" t="s">
        <v>88</v>
      </c>
      <c r="D159" s="200" t="s">
        <v>240</v>
      </c>
      <c r="E159" s="41" t="s">
        <v>46</v>
      </c>
      <c r="F159" s="90" t="s">
        <v>396</v>
      </c>
      <c r="G159" s="201" t="s">
        <v>282</v>
      </c>
      <c r="H159" s="140"/>
      <c r="I159" s="143"/>
      <c r="N159" s="106" t="str">
        <f>N153</f>
        <v>Ja</v>
      </c>
    </row>
    <row r="160" spans="1:14" ht="68" x14ac:dyDescent="0.2">
      <c r="A160" s="197"/>
      <c r="B160" s="202"/>
      <c r="C160" s="205"/>
      <c r="D160" s="178"/>
      <c r="E160" s="39" t="s">
        <v>301</v>
      </c>
      <c r="F160" s="88" t="s">
        <v>397</v>
      </c>
      <c r="G160" s="193"/>
      <c r="H160" s="141"/>
      <c r="I160" s="144"/>
      <c r="N160" s="106" t="str">
        <f>N153</f>
        <v>Ja</v>
      </c>
    </row>
    <row r="161" spans="1:14" ht="51" x14ac:dyDescent="0.2">
      <c r="A161" s="198"/>
      <c r="B161" s="202"/>
      <c r="C161" s="214"/>
      <c r="D161" s="191"/>
      <c r="E161" s="40" t="s">
        <v>302</v>
      </c>
      <c r="F161" s="89" t="s">
        <v>398</v>
      </c>
      <c r="G161" s="194"/>
      <c r="H161" s="164"/>
      <c r="I161" s="166"/>
      <c r="N161" s="106" t="str">
        <f>N153</f>
        <v>Ja</v>
      </c>
    </row>
    <row r="162" spans="1:14" ht="68" x14ac:dyDescent="0.2">
      <c r="A162" s="196" t="s">
        <v>85</v>
      </c>
      <c r="B162" s="202" t="s">
        <v>307</v>
      </c>
      <c r="C162" s="199" t="s">
        <v>89</v>
      </c>
      <c r="D162" s="200" t="s">
        <v>241</v>
      </c>
      <c r="E162" s="41" t="s">
        <v>46</v>
      </c>
      <c r="F162" s="90" t="s">
        <v>399</v>
      </c>
      <c r="G162" s="201" t="s">
        <v>282</v>
      </c>
      <c r="H162" s="140"/>
      <c r="I162" s="143"/>
      <c r="N162" s="106" t="str">
        <f>N153</f>
        <v>Ja</v>
      </c>
    </row>
    <row r="163" spans="1:14" ht="102" x14ac:dyDescent="0.2">
      <c r="A163" s="197"/>
      <c r="B163" s="202"/>
      <c r="C163" s="189"/>
      <c r="D163" s="178"/>
      <c r="E163" s="39" t="s">
        <v>301</v>
      </c>
      <c r="F163" s="88" t="s">
        <v>400</v>
      </c>
      <c r="G163" s="193"/>
      <c r="H163" s="141"/>
      <c r="I163" s="144"/>
      <c r="N163" s="106" t="str">
        <f>N153</f>
        <v>Ja</v>
      </c>
    </row>
    <row r="164" spans="1:14" ht="86" thickBot="1" x14ac:dyDescent="0.25">
      <c r="A164" s="208"/>
      <c r="B164" s="233"/>
      <c r="C164" s="210"/>
      <c r="D164" s="179"/>
      <c r="E164" s="42" t="s">
        <v>302</v>
      </c>
      <c r="F164" s="91" t="s">
        <v>401</v>
      </c>
      <c r="G164" s="207"/>
      <c r="H164" s="142"/>
      <c r="I164" s="145"/>
      <c r="N164" s="106" t="str">
        <f>N153</f>
        <v>Ja</v>
      </c>
    </row>
    <row r="165" spans="1:14" ht="68" x14ac:dyDescent="0.2">
      <c r="A165" s="183" t="s">
        <v>90</v>
      </c>
      <c r="B165" s="186" t="s">
        <v>307</v>
      </c>
      <c r="C165" s="227" t="s">
        <v>91</v>
      </c>
      <c r="D165" s="177" t="s">
        <v>242</v>
      </c>
      <c r="E165" s="38" t="s">
        <v>46</v>
      </c>
      <c r="F165" s="87" t="s">
        <v>453</v>
      </c>
      <c r="G165" s="235" t="s">
        <v>282</v>
      </c>
      <c r="H165" s="163"/>
      <c r="I165" s="165"/>
      <c r="N165" s="107" t="str">
        <f>'2. Prozessumfang und Ziele'!C25</f>
        <v>Ja</v>
      </c>
    </row>
    <row r="166" spans="1:14" ht="85" x14ac:dyDescent="0.2">
      <c r="A166" s="184"/>
      <c r="B166" s="202"/>
      <c r="C166" s="187"/>
      <c r="D166" s="178"/>
      <c r="E166" s="39" t="s">
        <v>301</v>
      </c>
      <c r="F166" s="88" t="s">
        <v>454</v>
      </c>
      <c r="G166" s="234"/>
      <c r="H166" s="141"/>
      <c r="I166" s="144"/>
      <c r="N166" s="106" t="str">
        <f>N165</f>
        <v>Ja</v>
      </c>
    </row>
    <row r="167" spans="1:14" ht="102" x14ac:dyDescent="0.2">
      <c r="A167" s="185"/>
      <c r="B167" s="202"/>
      <c r="C167" s="187"/>
      <c r="D167" s="191"/>
      <c r="E167" s="40" t="s">
        <v>302</v>
      </c>
      <c r="F167" s="89" t="s">
        <v>455</v>
      </c>
      <c r="G167" s="234"/>
      <c r="H167" s="164"/>
      <c r="I167" s="166"/>
      <c r="N167" s="106" t="str">
        <f>N165</f>
        <v>Ja</v>
      </c>
    </row>
    <row r="168" spans="1:14" ht="85" x14ac:dyDescent="0.2">
      <c r="A168" s="196"/>
      <c r="B168" s="202" t="s">
        <v>307</v>
      </c>
      <c r="C168" s="187" t="s">
        <v>92</v>
      </c>
      <c r="D168" s="200" t="s">
        <v>243</v>
      </c>
      <c r="E168" s="48" t="s">
        <v>46</v>
      </c>
      <c r="F168" s="86" t="s">
        <v>547</v>
      </c>
      <c r="G168" s="234" t="s">
        <v>282</v>
      </c>
      <c r="H168" s="140"/>
      <c r="I168" s="143"/>
      <c r="N168" s="106" t="str">
        <f>N165</f>
        <v>Ja</v>
      </c>
    </row>
    <row r="169" spans="1:14" ht="102" x14ac:dyDescent="0.2">
      <c r="A169" s="197"/>
      <c r="B169" s="202"/>
      <c r="C169" s="187"/>
      <c r="D169" s="178"/>
      <c r="E169" s="46" t="s">
        <v>301</v>
      </c>
      <c r="F169" s="86" t="s">
        <v>456</v>
      </c>
      <c r="G169" s="234"/>
      <c r="H169" s="141"/>
      <c r="I169" s="144"/>
      <c r="N169" s="106" t="str">
        <f>N165</f>
        <v>Ja</v>
      </c>
    </row>
    <row r="170" spans="1:14" ht="85" x14ac:dyDescent="0.2">
      <c r="A170" s="198"/>
      <c r="B170" s="202"/>
      <c r="C170" s="187"/>
      <c r="D170" s="191"/>
      <c r="E170" s="47" t="s">
        <v>302</v>
      </c>
      <c r="F170" s="86" t="s">
        <v>457</v>
      </c>
      <c r="G170" s="234"/>
      <c r="H170" s="164"/>
      <c r="I170" s="166"/>
      <c r="N170" s="106" t="str">
        <f>N165</f>
        <v>Ja</v>
      </c>
    </row>
    <row r="171" spans="1:14" ht="85" x14ac:dyDescent="0.2">
      <c r="A171" s="196" t="s">
        <v>90</v>
      </c>
      <c r="B171" s="202" t="s">
        <v>307</v>
      </c>
      <c r="C171" s="202" t="s">
        <v>93</v>
      </c>
      <c r="D171" s="200" t="s">
        <v>244</v>
      </c>
      <c r="E171" s="41" t="s">
        <v>46</v>
      </c>
      <c r="F171" s="90" t="s">
        <v>458</v>
      </c>
      <c r="G171" s="201" t="s">
        <v>282</v>
      </c>
      <c r="H171" s="140"/>
      <c r="I171" s="143"/>
      <c r="N171" s="106" t="str">
        <f>N165</f>
        <v>Ja</v>
      </c>
    </row>
    <row r="172" spans="1:14" ht="102" x14ac:dyDescent="0.2">
      <c r="A172" s="197"/>
      <c r="B172" s="202"/>
      <c r="C172" s="202"/>
      <c r="D172" s="178"/>
      <c r="E172" s="39" t="s">
        <v>301</v>
      </c>
      <c r="F172" s="88" t="s">
        <v>459</v>
      </c>
      <c r="G172" s="193"/>
      <c r="H172" s="141"/>
      <c r="I172" s="144"/>
      <c r="N172" s="106" t="str">
        <f>N165</f>
        <v>Ja</v>
      </c>
    </row>
    <row r="173" spans="1:14" ht="136" x14ac:dyDescent="0.2">
      <c r="A173" s="198"/>
      <c r="B173" s="202"/>
      <c r="C173" s="202"/>
      <c r="D173" s="191"/>
      <c r="E173" s="40" t="s">
        <v>302</v>
      </c>
      <c r="F173" s="89" t="s">
        <v>460</v>
      </c>
      <c r="G173" s="194"/>
      <c r="H173" s="164"/>
      <c r="I173" s="166"/>
      <c r="N173" s="106" t="str">
        <f>N165</f>
        <v>Ja</v>
      </c>
    </row>
    <row r="174" spans="1:14" ht="119" x14ac:dyDescent="0.2">
      <c r="A174" s="196" t="s">
        <v>90</v>
      </c>
      <c r="B174" s="202" t="s">
        <v>307</v>
      </c>
      <c r="C174" s="202" t="s">
        <v>94</v>
      </c>
      <c r="D174" s="200" t="s">
        <v>245</v>
      </c>
      <c r="E174" s="41" t="s">
        <v>46</v>
      </c>
      <c r="F174" s="90" t="s">
        <v>461</v>
      </c>
      <c r="G174" s="201" t="s">
        <v>282</v>
      </c>
      <c r="H174" s="140"/>
      <c r="I174" s="143"/>
      <c r="N174" s="106" t="str">
        <f>N165</f>
        <v>Ja</v>
      </c>
    </row>
    <row r="175" spans="1:14" ht="102" x14ac:dyDescent="0.2">
      <c r="A175" s="197"/>
      <c r="B175" s="202"/>
      <c r="C175" s="202"/>
      <c r="D175" s="178"/>
      <c r="E175" s="39" t="s">
        <v>301</v>
      </c>
      <c r="F175" s="88" t="s">
        <v>462</v>
      </c>
      <c r="G175" s="193"/>
      <c r="H175" s="141"/>
      <c r="I175" s="144"/>
      <c r="N175" s="106" t="str">
        <f>N165</f>
        <v>Ja</v>
      </c>
    </row>
    <row r="176" spans="1:14" ht="85" x14ac:dyDescent="0.2">
      <c r="A176" s="198"/>
      <c r="B176" s="202"/>
      <c r="C176" s="202"/>
      <c r="D176" s="191"/>
      <c r="E176" s="40" t="s">
        <v>302</v>
      </c>
      <c r="F176" s="89" t="s">
        <v>463</v>
      </c>
      <c r="G176" s="194"/>
      <c r="H176" s="164"/>
      <c r="I176" s="166"/>
      <c r="N176" s="106" t="str">
        <f>N165</f>
        <v>Ja</v>
      </c>
    </row>
    <row r="177" spans="1:15" ht="187" x14ac:dyDescent="0.2">
      <c r="A177" s="196" t="s">
        <v>90</v>
      </c>
      <c r="B177" s="202" t="s">
        <v>307</v>
      </c>
      <c r="C177" s="202" t="s">
        <v>95</v>
      </c>
      <c r="D177" s="200" t="s">
        <v>246</v>
      </c>
      <c r="E177" s="41" t="s">
        <v>46</v>
      </c>
      <c r="F177" s="90" t="s">
        <v>464</v>
      </c>
      <c r="G177" s="201" t="s">
        <v>282</v>
      </c>
      <c r="H177" s="140"/>
      <c r="I177" s="143"/>
      <c r="N177" s="106" t="str">
        <f>N165</f>
        <v>Ja</v>
      </c>
    </row>
    <row r="178" spans="1:15" ht="119" x14ac:dyDescent="0.2">
      <c r="A178" s="197"/>
      <c r="B178" s="202"/>
      <c r="C178" s="202"/>
      <c r="D178" s="178"/>
      <c r="E178" s="39" t="s">
        <v>301</v>
      </c>
      <c r="F178" s="88" t="s">
        <v>509</v>
      </c>
      <c r="G178" s="193"/>
      <c r="H178" s="141"/>
      <c r="I178" s="144"/>
      <c r="N178" s="106" t="str">
        <f>N165</f>
        <v>Ja</v>
      </c>
    </row>
    <row r="179" spans="1:15" ht="102" x14ac:dyDescent="0.2">
      <c r="A179" s="198"/>
      <c r="B179" s="202"/>
      <c r="C179" s="202"/>
      <c r="D179" s="191"/>
      <c r="E179" s="40" t="s">
        <v>302</v>
      </c>
      <c r="F179" s="89" t="s">
        <v>465</v>
      </c>
      <c r="G179" s="194"/>
      <c r="H179" s="164"/>
      <c r="I179" s="166"/>
      <c r="N179" s="106" t="str">
        <f>N165</f>
        <v>Ja</v>
      </c>
    </row>
    <row r="180" spans="1:15" ht="51" x14ac:dyDescent="0.2">
      <c r="A180" s="196" t="s">
        <v>90</v>
      </c>
      <c r="B180" s="202" t="s">
        <v>307</v>
      </c>
      <c r="C180" s="202" t="s">
        <v>96</v>
      </c>
      <c r="D180" s="200" t="s">
        <v>247</v>
      </c>
      <c r="E180" s="41" t="s">
        <v>46</v>
      </c>
      <c r="F180" s="90" t="s">
        <v>466</v>
      </c>
      <c r="G180" s="201" t="s">
        <v>282</v>
      </c>
      <c r="H180" s="140"/>
      <c r="I180" s="143"/>
      <c r="N180" s="106" t="str">
        <f>N165</f>
        <v>Ja</v>
      </c>
    </row>
    <row r="181" spans="1:15" ht="119" x14ac:dyDescent="0.2">
      <c r="A181" s="197"/>
      <c r="B181" s="202"/>
      <c r="C181" s="202"/>
      <c r="D181" s="178"/>
      <c r="E181" s="39" t="s">
        <v>301</v>
      </c>
      <c r="F181" s="88" t="s">
        <v>467</v>
      </c>
      <c r="G181" s="193"/>
      <c r="H181" s="141"/>
      <c r="I181" s="144"/>
      <c r="N181" s="106" t="str">
        <f>N165</f>
        <v>Ja</v>
      </c>
    </row>
    <row r="182" spans="1:15" ht="85" x14ac:dyDescent="0.2">
      <c r="A182" s="198"/>
      <c r="B182" s="202"/>
      <c r="C182" s="202"/>
      <c r="D182" s="191"/>
      <c r="E182" s="40" t="s">
        <v>302</v>
      </c>
      <c r="F182" s="89" t="s">
        <v>468</v>
      </c>
      <c r="G182" s="194"/>
      <c r="H182" s="164"/>
      <c r="I182" s="166"/>
      <c r="N182" s="106" t="str">
        <f>N165</f>
        <v>Ja</v>
      </c>
    </row>
    <row r="183" spans="1:15" ht="68" x14ac:dyDescent="0.2">
      <c r="A183" s="196" t="s">
        <v>90</v>
      </c>
      <c r="B183" s="202" t="s">
        <v>307</v>
      </c>
      <c r="C183" s="202" t="s">
        <v>97</v>
      </c>
      <c r="D183" s="200" t="s">
        <v>248</v>
      </c>
      <c r="E183" s="41" t="s">
        <v>46</v>
      </c>
      <c r="F183" s="90" t="s">
        <v>469</v>
      </c>
      <c r="G183" s="201" t="s">
        <v>282</v>
      </c>
      <c r="H183" s="140"/>
      <c r="I183" s="143"/>
      <c r="N183" s="106" t="str">
        <f>N165</f>
        <v>Ja</v>
      </c>
    </row>
    <row r="184" spans="1:15" ht="183.75" customHeight="1" x14ac:dyDescent="0.2">
      <c r="A184" s="197"/>
      <c r="B184" s="202"/>
      <c r="C184" s="202"/>
      <c r="D184" s="178"/>
      <c r="E184" s="39" t="s">
        <v>301</v>
      </c>
      <c r="F184" s="88" t="s">
        <v>548</v>
      </c>
      <c r="G184" s="193"/>
      <c r="H184" s="141"/>
      <c r="I184" s="144"/>
      <c r="N184" s="106" t="str">
        <f>N165</f>
        <v>Ja</v>
      </c>
    </row>
    <row r="185" spans="1:15" ht="120" thickBot="1" x14ac:dyDescent="0.25">
      <c r="A185" s="208"/>
      <c r="B185" s="233"/>
      <c r="C185" s="233"/>
      <c r="D185" s="179"/>
      <c r="E185" s="42" t="s">
        <v>302</v>
      </c>
      <c r="F185" s="91" t="s">
        <v>470</v>
      </c>
      <c r="G185" s="207"/>
      <c r="H185" s="142"/>
      <c r="I185" s="145"/>
      <c r="N185" s="106" t="str">
        <f>N165</f>
        <v>Ja</v>
      </c>
    </row>
    <row r="186" spans="1:15" s="45" customFormat="1" ht="68" x14ac:dyDescent="0.2">
      <c r="A186" s="183" t="s">
        <v>98</v>
      </c>
      <c r="B186" s="186" t="s">
        <v>307</v>
      </c>
      <c r="C186" s="227" t="s">
        <v>99</v>
      </c>
      <c r="D186" s="177" t="s">
        <v>249</v>
      </c>
      <c r="E186" s="44" t="s">
        <v>46</v>
      </c>
      <c r="F186" s="81" t="s">
        <v>471</v>
      </c>
      <c r="G186" s="236" t="s">
        <v>282</v>
      </c>
      <c r="H186" s="218"/>
      <c r="I186" s="221"/>
      <c r="N186" s="109" t="str">
        <f>'2. Prozessumfang und Ziele'!C26</f>
        <v>Ja</v>
      </c>
      <c r="O186" s="37"/>
    </row>
    <row r="187" spans="1:15" s="45" customFormat="1" ht="68" x14ac:dyDescent="0.2">
      <c r="A187" s="184"/>
      <c r="B187" s="202"/>
      <c r="C187" s="187"/>
      <c r="D187" s="178"/>
      <c r="E187" s="46" t="s">
        <v>301</v>
      </c>
      <c r="F187" s="82" t="s">
        <v>472</v>
      </c>
      <c r="G187" s="237"/>
      <c r="H187" s="219"/>
      <c r="I187" s="222"/>
      <c r="N187" s="110" t="str">
        <f>N186</f>
        <v>Ja</v>
      </c>
      <c r="O187" s="37"/>
    </row>
    <row r="188" spans="1:15" s="45" customFormat="1" ht="109.5" customHeight="1" x14ac:dyDescent="0.2">
      <c r="A188" s="185"/>
      <c r="B188" s="202"/>
      <c r="C188" s="187"/>
      <c r="D188" s="191"/>
      <c r="E188" s="47" t="s">
        <v>302</v>
      </c>
      <c r="F188" s="83" t="s">
        <v>473</v>
      </c>
      <c r="G188" s="237"/>
      <c r="H188" s="220"/>
      <c r="I188" s="223"/>
      <c r="N188" s="110" t="str">
        <f>N186</f>
        <v>Ja</v>
      </c>
      <c r="O188" s="37"/>
    </row>
    <row r="189" spans="1:15" s="45" customFormat="1" ht="51" x14ac:dyDescent="0.2">
      <c r="A189" s="196"/>
      <c r="B189" s="202" t="s">
        <v>307</v>
      </c>
      <c r="C189" s="187" t="s">
        <v>100</v>
      </c>
      <c r="D189" s="200" t="s">
        <v>250</v>
      </c>
      <c r="E189" s="48" t="s">
        <v>46</v>
      </c>
      <c r="F189" s="86" t="s">
        <v>474</v>
      </c>
      <c r="G189" s="237" t="s">
        <v>282</v>
      </c>
      <c r="H189" s="231"/>
      <c r="I189" s="224"/>
      <c r="N189" s="110" t="str">
        <f>N186</f>
        <v>Ja</v>
      </c>
      <c r="O189" s="37"/>
    </row>
    <row r="190" spans="1:15" s="45" customFormat="1" ht="68" x14ac:dyDescent="0.2">
      <c r="A190" s="197"/>
      <c r="B190" s="202"/>
      <c r="C190" s="187"/>
      <c r="D190" s="178"/>
      <c r="E190" s="46" t="s">
        <v>301</v>
      </c>
      <c r="F190" s="82" t="s">
        <v>475</v>
      </c>
      <c r="G190" s="237"/>
      <c r="H190" s="219"/>
      <c r="I190" s="222"/>
      <c r="N190" s="110" t="str">
        <f>N186</f>
        <v>Ja</v>
      </c>
      <c r="O190" s="37"/>
    </row>
    <row r="191" spans="1:15" s="45" customFormat="1" ht="119" x14ac:dyDescent="0.2">
      <c r="A191" s="198"/>
      <c r="B191" s="202"/>
      <c r="C191" s="187"/>
      <c r="D191" s="191"/>
      <c r="E191" s="47" t="s">
        <v>302</v>
      </c>
      <c r="F191" s="83" t="s">
        <v>476</v>
      </c>
      <c r="G191" s="237"/>
      <c r="H191" s="220"/>
      <c r="I191" s="223"/>
      <c r="N191" s="110" t="str">
        <f>N186</f>
        <v>Ja</v>
      </c>
      <c r="O191" s="37"/>
    </row>
    <row r="192" spans="1:15" s="45" customFormat="1" ht="51" x14ac:dyDescent="0.2">
      <c r="A192" s="196" t="s">
        <v>98</v>
      </c>
      <c r="B192" s="202" t="s">
        <v>307</v>
      </c>
      <c r="C192" s="202" t="s">
        <v>101</v>
      </c>
      <c r="D192" s="200" t="s">
        <v>251</v>
      </c>
      <c r="E192" s="48" t="s">
        <v>46</v>
      </c>
      <c r="F192" s="84" t="s">
        <v>477</v>
      </c>
      <c r="G192" s="237" t="s">
        <v>282</v>
      </c>
      <c r="H192" s="231"/>
      <c r="I192" s="224"/>
      <c r="N192" s="110" t="str">
        <f>N186</f>
        <v>Ja</v>
      </c>
      <c r="O192" s="37"/>
    </row>
    <row r="193" spans="1:15" s="45" customFormat="1" ht="109.5" customHeight="1" x14ac:dyDescent="0.2">
      <c r="A193" s="197"/>
      <c r="B193" s="202"/>
      <c r="C193" s="202"/>
      <c r="D193" s="178"/>
      <c r="E193" s="46" t="s">
        <v>301</v>
      </c>
      <c r="F193" s="82" t="s">
        <v>478</v>
      </c>
      <c r="G193" s="237"/>
      <c r="H193" s="219"/>
      <c r="I193" s="222"/>
      <c r="N193" s="110" t="str">
        <f>N186</f>
        <v>Ja</v>
      </c>
      <c r="O193" s="37"/>
    </row>
    <row r="194" spans="1:15" s="45" customFormat="1" ht="165.75" customHeight="1" x14ac:dyDescent="0.2">
      <c r="A194" s="198"/>
      <c r="B194" s="202"/>
      <c r="C194" s="202"/>
      <c r="D194" s="191"/>
      <c r="E194" s="47" t="s">
        <v>302</v>
      </c>
      <c r="F194" s="83" t="s">
        <v>479</v>
      </c>
      <c r="G194" s="237"/>
      <c r="H194" s="220"/>
      <c r="I194" s="223"/>
      <c r="N194" s="110" t="str">
        <f>N186</f>
        <v>Ja</v>
      </c>
      <c r="O194" s="37"/>
    </row>
    <row r="195" spans="1:15" s="45" customFormat="1" ht="136" x14ac:dyDescent="0.2">
      <c r="A195" s="196" t="s">
        <v>98</v>
      </c>
      <c r="B195" s="202" t="s">
        <v>307</v>
      </c>
      <c r="C195" s="187" t="s">
        <v>102</v>
      </c>
      <c r="D195" s="200" t="s">
        <v>252</v>
      </c>
      <c r="E195" s="48" t="s">
        <v>46</v>
      </c>
      <c r="F195" s="84" t="s">
        <v>480</v>
      </c>
      <c r="G195" s="237" t="s">
        <v>282</v>
      </c>
      <c r="H195" s="231"/>
      <c r="I195" s="224"/>
      <c r="N195" s="110" t="str">
        <f>N186</f>
        <v>Ja</v>
      </c>
      <c r="O195" s="37"/>
    </row>
    <row r="196" spans="1:15" s="45" customFormat="1" ht="102" x14ac:dyDescent="0.2">
      <c r="A196" s="197"/>
      <c r="B196" s="202"/>
      <c r="C196" s="187"/>
      <c r="D196" s="178"/>
      <c r="E196" s="46" t="s">
        <v>301</v>
      </c>
      <c r="F196" s="82" t="s">
        <v>481</v>
      </c>
      <c r="G196" s="237"/>
      <c r="H196" s="219"/>
      <c r="I196" s="222"/>
      <c r="N196" s="110" t="str">
        <f>N186</f>
        <v>Ja</v>
      </c>
      <c r="O196" s="37"/>
    </row>
    <row r="197" spans="1:15" s="45" customFormat="1" ht="86" thickBot="1" x14ac:dyDescent="0.25">
      <c r="A197" s="208"/>
      <c r="B197" s="233"/>
      <c r="C197" s="209"/>
      <c r="D197" s="179"/>
      <c r="E197" s="49" t="s">
        <v>302</v>
      </c>
      <c r="F197" s="85" t="s">
        <v>510</v>
      </c>
      <c r="G197" s="238"/>
      <c r="H197" s="232"/>
      <c r="I197" s="225"/>
      <c r="N197" s="110" t="str">
        <f>N186</f>
        <v>Ja</v>
      </c>
      <c r="O197" s="37"/>
    </row>
    <row r="198" spans="1:15" s="45" customFormat="1" ht="94.5" customHeight="1" x14ac:dyDescent="0.2">
      <c r="A198" s="183" t="s">
        <v>103</v>
      </c>
      <c r="B198" s="188" t="s">
        <v>309</v>
      </c>
      <c r="C198" s="188" t="s">
        <v>104</v>
      </c>
      <c r="D198" s="177" t="s">
        <v>253</v>
      </c>
      <c r="E198" s="44" t="s">
        <v>46</v>
      </c>
      <c r="F198" s="81" t="s">
        <v>444</v>
      </c>
      <c r="G198" s="215" t="s">
        <v>282</v>
      </c>
      <c r="H198" s="218"/>
      <c r="I198" s="221"/>
      <c r="N198" s="109" t="str">
        <f>'2. Prozessumfang und Ziele'!C27</f>
        <v>Ja</v>
      </c>
      <c r="O198" s="37"/>
    </row>
    <row r="199" spans="1:15" s="45" customFormat="1" ht="51" x14ac:dyDescent="0.2">
      <c r="A199" s="184"/>
      <c r="B199" s="189"/>
      <c r="C199" s="189"/>
      <c r="D199" s="178"/>
      <c r="E199" s="46" t="s">
        <v>301</v>
      </c>
      <c r="F199" s="82" t="s">
        <v>445</v>
      </c>
      <c r="G199" s="216"/>
      <c r="H199" s="219"/>
      <c r="I199" s="222"/>
      <c r="N199" s="110" t="str">
        <f>N198</f>
        <v>Ja</v>
      </c>
      <c r="O199" s="37"/>
    </row>
    <row r="200" spans="1:15" s="45" customFormat="1" ht="119" x14ac:dyDescent="0.2">
      <c r="A200" s="185"/>
      <c r="B200" s="190"/>
      <c r="C200" s="190"/>
      <c r="D200" s="191"/>
      <c r="E200" s="47" t="s">
        <v>302</v>
      </c>
      <c r="F200" s="83" t="s">
        <v>446</v>
      </c>
      <c r="G200" s="217"/>
      <c r="H200" s="220"/>
      <c r="I200" s="223"/>
      <c r="N200" s="110" t="str">
        <f>N198</f>
        <v>Ja</v>
      </c>
      <c r="O200" s="37"/>
    </row>
    <row r="201" spans="1:15" s="45" customFormat="1" ht="68" x14ac:dyDescent="0.2">
      <c r="A201" s="196" t="s">
        <v>103</v>
      </c>
      <c r="B201" s="199" t="s">
        <v>309</v>
      </c>
      <c r="C201" s="199" t="s">
        <v>105</v>
      </c>
      <c r="D201" s="200" t="s">
        <v>254</v>
      </c>
      <c r="E201" s="48" t="s">
        <v>36</v>
      </c>
      <c r="F201" s="84" t="s">
        <v>447</v>
      </c>
      <c r="G201" s="229" t="s">
        <v>282</v>
      </c>
      <c r="H201" s="231"/>
      <c r="I201" s="224"/>
      <c r="N201" s="110" t="str">
        <f>N198</f>
        <v>Ja</v>
      </c>
      <c r="O201" s="37"/>
    </row>
    <row r="202" spans="1:15" s="45" customFormat="1" ht="136" x14ac:dyDescent="0.2">
      <c r="A202" s="197"/>
      <c r="B202" s="189"/>
      <c r="C202" s="189"/>
      <c r="D202" s="178"/>
      <c r="E202" s="46" t="s">
        <v>303</v>
      </c>
      <c r="F202" s="82" t="s">
        <v>549</v>
      </c>
      <c r="G202" s="216"/>
      <c r="H202" s="219"/>
      <c r="I202" s="222"/>
      <c r="N202" s="110" t="str">
        <f>N198</f>
        <v>Ja</v>
      </c>
      <c r="O202" s="37"/>
    </row>
    <row r="203" spans="1:15" s="45" customFormat="1" ht="119" x14ac:dyDescent="0.2">
      <c r="A203" s="198"/>
      <c r="B203" s="190"/>
      <c r="C203" s="190"/>
      <c r="D203" s="191"/>
      <c r="E203" s="47" t="s">
        <v>304</v>
      </c>
      <c r="F203" s="83" t="s">
        <v>550</v>
      </c>
      <c r="G203" s="217"/>
      <c r="H203" s="220"/>
      <c r="I203" s="223"/>
      <c r="N203" s="110" t="str">
        <f>N198</f>
        <v>Ja</v>
      </c>
      <c r="O203" s="37"/>
    </row>
    <row r="204" spans="1:15" s="45" customFormat="1" ht="85" x14ac:dyDescent="0.2">
      <c r="A204" s="196" t="s">
        <v>103</v>
      </c>
      <c r="B204" s="187" t="s">
        <v>309</v>
      </c>
      <c r="C204" s="199" t="s">
        <v>106</v>
      </c>
      <c r="D204" s="200" t="s">
        <v>255</v>
      </c>
      <c r="E204" s="48" t="s">
        <v>36</v>
      </c>
      <c r="F204" s="84" t="s">
        <v>551</v>
      </c>
      <c r="G204" s="229" t="s">
        <v>282</v>
      </c>
      <c r="H204" s="231"/>
      <c r="I204" s="224"/>
      <c r="N204" s="110" t="str">
        <f>N198</f>
        <v>Ja</v>
      </c>
      <c r="O204" s="37"/>
    </row>
    <row r="205" spans="1:15" s="45" customFormat="1" ht="136" x14ac:dyDescent="0.2">
      <c r="A205" s="197"/>
      <c r="B205" s="187"/>
      <c r="C205" s="189"/>
      <c r="D205" s="178"/>
      <c r="E205" s="46" t="s">
        <v>303</v>
      </c>
      <c r="F205" s="82" t="s">
        <v>448</v>
      </c>
      <c r="G205" s="216"/>
      <c r="H205" s="219"/>
      <c r="I205" s="222"/>
      <c r="N205" s="110" t="str">
        <f>N198</f>
        <v>Ja</v>
      </c>
      <c r="O205" s="37"/>
    </row>
    <row r="206" spans="1:15" s="45" customFormat="1" ht="102" x14ac:dyDescent="0.2">
      <c r="A206" s="198"/>
      <c r="B206" s="187"/>
      <c r="C206" s="190"/>
      <c r="D206" s="191"/>
      <c r="E206" s="47" t="s">
        <v>304</v>
      </c>
      <c r="F206" s="83" t="s">
        <v>552</v>
      </c>
      <c r="G206" s="217"/>
      <c r="H206" s="220"/>
      <c r="I206" s="223"/>
      <c r="N206" s="110" t="str">
        <f>N198</f>
        <v>Ja</v>
      </c>
      <c r="O206" s="37"/>
    </row>
    <row r="207" spans="1:15" s="45" customFormat="1" ht="51" x14ac:dyDescent="0.2">
      <c r="A207" s="196" t="s">
        <v>103</v>
      </c>
      <c r="B207" s="202" t="s">
        <v>307</v>
      </c>
      <c r="C207" s="199" t="s">
        <v>107</v>
      </c>
      <c r="D207" s="200" t="s">
        <v>256</v>
      </c>
      <c r="E207" s="48" t="s">
        <v>46</v>
      </c>
      <c r="F207" s="84" t="s">
        <v>553</v>
      </c>
      <c r="G207" s="229" t="s">
        <v>282</v>
      </c>
      <c r="H207" s="231"/>
      <c r="I207" s="224"/>
      <c r="N207" s="110" t="str">
        <f>N198</f>
        <v>Ja</v>
      </c>
      <c r="O207" s="37"/>
    </row>
    <row r="208" spans="1:15" s="45" customFormat="1" ht="68" x14ac:dyDescent="0.2">
      <c r="A208" s="197"/>
      <c r="B208" s="202"/>
      <c r="C208" s="189"/>
      <c r="D208" s="178"/>
      <c r="E208" s="46" t="s">
        <v>301</v>
      </c>
      <c r="F208" s="82" t="s">
        <v>275</v>
      </c>
      <c r="G208" s="216"/>
      <c r="H208" s="219"/>
      <c r="I208" s="222"/>
      <c r="N208" s="110" t="str">
        <f>N198</f>
        <v>Ja</v>
      </c>
      <c r="O208" s="37"/>
    </row>
    <row r="209" spans="1:15" s="45" customFormat="1" ht="102" x14ac:dyDescent="0.2">
      <c r="A209" s="198"/>
      <c r="B209" s="202"/>
      <c r="C209" s="190"/>
      <c r="D209" s="191"/>
      <c r="E209" s="47" t="s">
        <v>302</v>
      </c>
      <c r="F209" s="83" t="s">
        <v>554</v>
      </c>
      <c r="G209" s="217"/>
      <c r="H209" s="220"/>
      <c r="I209" s="223"/>
      <c r="N209" s="110" t="str">
        <f>N198</f>
        <v>Ja</v>
      </c>
      <c r="O209" s="37"/>
    </row>
    <row r="210" spans="1:15" s="45" customFormat="1" ht="102" x14ac:dyDescent="0.2">
      <c r="A210" s="196" t="s">
        <v>103</v>
      </c>
      <c r="B210" s="202" t="s">
        <v>307</v>
      </c>
      <c r="C210" s="199" t="s">
        <v>108</v>
      </c>
      <c r="D210" s="200" t="s">
        <v>257</v>
      </c>
      <c r="E210" s="48" t="s">
        <v>46</v>
      </c>
      <c r="F210" s="84" t="s">
        <v>449</v>
      </c>
      <c r="G210" s="229" t="s">
        <v>282</v>
      </c>
      <c r="H210" s="231"/>
      <c r="I210" s="224"/>
      <c r="N210" s="110" t="str">
        <f>N198</f>
        <v>Ja</v>
      </c>
      <c r="O210" s="37"/>
    </row>
    <row r="211" spans="1:15" s="45" customFormat="1" ht="102" x14ac:dyDescent="0.2">
      <c r="A211" s="197"/>
      <c r="B211" s="202"/>
      <c r="C211" s="189"/>
      <c r="D211" s="178"/>
      <c r="E211" s="46" t="s">
        <v>301</v>
      </c>
      <c r="F211" s="82" t="s">
        <v>555</v>
      </c>
      <c r="G211" s="216"/>
      <c r="H211" s="219"/>
      <c r="I211" s="222"/>
      <c r="N211" s="110" t="str">
        <f>N198</f>
        <v>Ja</v>
      </c>
      <c r="O211" s="37"/>
    </row>
    <row r="212" spans="1:15" s="45" customFormat="1" ht="85" x14ac:dyDescent="0.2">
      <c r="A212" s="198"/>
      <c r="B212" s="202"/>
      <c r="C212" s="190"/>
      <c r="D212" s="191"/>
      <c r="E212" s="47" t="s">
        <v>302</v>
      </c>
      <c r="F212" s="83" t="s">
        <v>556</v>
      </c>
      <c r="G212" s="217"/>
      <c r="H212" s="220"/>
      <c r="I212" s="223"/>
      <c r="N212" s="110" t="str">
        <f>N198</f>
        <v>Ja</v>
      </c>
      <c r="O212" s="37"/>
    </row>
    <row r="213" spans="1:15" s="45" customFormat="1" ht="34" x14ac:dyDescent="0.2">
      <c r="A213" s="196" t="s">
        <v>103</v>
      </c>
      <c r="B213" s="202" t="s">
        <v>307</v>
      </c>
      <c r="C213" s="199" t="s">
        <v>109</v>
      </c>
      <c r="D213" s="200" t="s">
        <v>258</v>
      </c>
      <c r="E213" s="48" t="s">
        <v>46</v>
      </c>
      <c r="F213" s="84" t="s">
        <v>450</v>
      </c>
      <c r="G213" s="229" t="s">
        <v>282</v>
      </c>
      <c r="H213" s="231"/>
      <c r="I213" s="224"/>
      <c r="N213" s="110" t="str">
        <f>N198</f>
        <v>Ja</v>
      </c>
      <c r="O213" s="37"/>
    </row>
    <row r="214" spans="1:15" s="45" customFormat="1" ht="51" x14ac:dyDescent="0.2">
      <c r="A214" s="197"/>
      <c r="B214" s="202"/>
      <c r="C214" s="189"/>
      <c r="D214" s="178"/>
      <c r="E214" s="46" t="s">
        <v>301</v>
      </c>
      <c r="F214" s="82" t="s">
        <v>451</v>
      </c>
      <c r="G214" s="216"/>
      <c r="H214" s="219"/>
      <c r="I214" s="222"/>
      <c r="N214" s="110" t="str">
        <f>N198</f>
        <v>Ja</v>
      </c>
      <c r="O214" s="37"/>
    </row>
    <row r="215" spans="1:15" s="45" customFormat="1" ht="35" thickBot="1" x14ac:dyDescent="0.25">
      <c r="A215" s="208"/>
      <c r="B215" s="233"/>
      <c r="C215" s="210"/>
      <c r="D215" s="179"/>
      <c r="E215" s="47" t="s">
        <v>302</v>
      </c>
      <c r="F215" s="85" t="s">
        <v>452</v>
      </c>
      <c r="G215" s="230"/>
      <c r="H215" s="232"/>
      <c r="I215" s="225"/>
      <c r="N215" s="110" t="str">
        <f>N198</f>
        <v>Ja</v>
      </c>
      <c r="O215" s="37"/>
    </row>
    <row r="216" spans="1:15" s="45" customFormat="1" ht="51" x14ac:dyDescent="0.2">
      <c r="A216" s="183" t="s">
        <v>110</v>
      </c>
      <c r="B216" s="186" t="s">
        <v>307</v>
      </c>
      <c r="C216" s="188" t="s">
        <v>111</v>
      </c>
      <c r="D216" s="177" t="s">
        <v>259</v>
      </c>
      <c r="E216" s="44" t="s">
        <v>46</v>
      </c>
      <c r="F216" s="87" t="s">
        <v>429</v>
      </c>
      <c r="G216" s="215" t="s">
        <v>282</v>
      </c>
      <c r="H216" s="218"/>
      <c r="I216" s="221"/>
      <c r="N216" s="109" t="str">
        <f>'2. Prozessumfang und Ziele'!C28</f>
        <v>Ja</v>
      </c>
      <c r="O216" s="37"/>
    </row>
    <row r="217" spans="1:15" s="45" customFormat="1" ht="68" x14ac:dyDescent="0.2">
      <c r="A217" s="184"/>
      <c r="B217" s="202"/>
      <c r="C217" s="189"/>
      <c r="D217" s="178"/>
      <c r="E217" s="46" t="s">
        <v>301</v>
      </c>
      <c r="F217" s="88" t="s">
        <v>430</v>
      </c>
      <c r="G217" s="216"/>
      <c r="H217" s="219"/>
      <c r="I217" s="222"/>
      <c r="N217" s="110" t="str">
        <f>N216</f>
        <v>Ja</v>
      </c>
      <c r="O217" s="37"/>
    </row>
    <row r="218" spans="1:15" s="45" customFormat="1" ht="85" x14ac:dyDescent="0.2">
      <c r="A218" s="185"/>
      <c r="B218" s="202"/>
      <c r="C218" s="190"/>
      <c r="D218" s="191"/>
      <c r="E218" s="47" t="s">
        <v>302</v>
      </c>
      <c r="F218" s="89" t="s">
        <v>431</v>
      </c>
      <c r="G218" s="217"/>
      <c r="H218" s="220"/>
      <c r="I218" s="223"/>
      <c r="N218" s="110" t="str">
        <f>N216</f>
        <v>Ja</v>
      </c>
      <c r="O218" s="37"/>
    </row>
    <row r="219" spans="1:15" s="45" customFormat="1" ht="102" x14ac:dyDescent="0.2">
      <c r="A219" s="196" t="s">
        <v>110</v>
      </c>
      <c r="B219" s="202" t="s">
        <v>307</v>
      </c>
      <c r="C219" s="228" t="s">
        <v>112</v>
      </c>
      <c r="D219" s="200" t="s">
        <v>260</v>
      </c>
      <c r="E219" s="48" t="s">
        <v>46</v>
      </c>
      <c r="F219" s="84" t="s">
        <v>432</v>
      </c>
      <c r="G219" s="229" t="s">
        <v>282</v>
      </c>
      <c r="H219" s="231"/>
      <c r="I219" s="224"/>
      <c r="N219" s="110" t="str">
        <f>N216</f>
        <v>Ja</v>
      </c>
      <c r="O219" s="37"/>
    </row>
    <row r="220" spans="1:15" s="45" customFormat="1" ht="68" x14ac:dyDescent="0.2">
      <c r="A220" s="197"/>
      <c r="B220" s="202"/>
      <c r="C220" s="205"/>
      <c r="D220" s="178"/>
      <c r="E220" s="46" t="s">
        <v>301</v>
      </c>
      <c r="F220" s="82" t="s">
        <v>433</v>
      </c>
      <c r="G220" s="216"/>
      <c r="H220" s="219"/>
      <c r="I220" s="222"/>
      <c r="N220" s="110" t="str">
        <f>N216</f>
        <v>Ja</v>
      </c>
      <c r="O220" s="37"/>
    </row>
    <row r="221" spans="1:15" s="45" customFormat="1" ht="51" x14ac:dyDescent="0.2">
      <c r="A221" s="198"/>
      <c r="B221" s="202"/>
      <c r="C221" s="214"/>
      <c r="D221" s="191"/>
      <c r="E221" s="47" t="s">
        <v>302</v>
      </c>
      <c r="F221" s="83" t="s">
        <v>434</v>
      </c>
      <c r="G221" s="217"/>
      <c r="H221" s="220"/>
      <c r="I221" s="223"/>
      <c r="N221" s="110" t="str">
        <f>N216</f>
        <v>Ja</v>
      </c>
      <c r="O221" s="37"/>
    </row>
    <row r="222" spans="1:15" s="45" customFormat="1" ht="85" x14ac:dyDescent="0.2">
      <c r="A222" s="196"/>
      <c r="B222" s="202" t="s">
        <v>307</v>
      </c>
      <c r="C222" s="228" t="s">
        <v>113</v>
      </c>
      <c r="D222" s="200" t="s">
        <v>261</v>
      </c>
      <c r="E222" s="48" t="s">
        <v>46</v>
      </c>
      <c r="F222" s="86" t="s">
        <v>557</v>
      </c>
      <c r="G222" s="229" t="s">
        <v>282</v>
      </c>
      <c r="H222" s="231"/>
      <c r="I222" s="224"/>
      <c r="N222" s="110" t="str">
        <f>N216</f>
        <v>Ja</v>
      </c>
      <c r="O222" s="37"/>
    </row>
    <row r="223" spans="1:15" s="45" customFormat="1" ht="102" x14ac:dyDescent="0.2">
      <c r="A223" s="197"/>
      <c r="B223" s="202"/>
      <c r="C223" s="205"/>
      <c r="D223" s="178"/>
      <c r="E223" s="46" t="s">
        <v>301</v>
      </c>
      <c r="F223" s="86" t="s">
        <v>435</v>
      </c>
      <c r="G223" s="216"/>
      <c r="H223" s="219"/>
      <c r="I223" s="222"/>
      <c r="N223" s="110" t="str">
        <f>N216</f>
        <v>Ja</v>
      </c>
      <c r="O223" s="37"/>
    </row>
    <row r="224" spans="1:15" s="45" customFormat="1" ht="85" x14ac:dyDescent="0.2">
      <c r="A224" s="198"/>
      <c r="B224" s="202"/>
      <c r="C224" s="214"/>
      <c r="D224" s="191"/>
      <c r="E224" s="47" t="s">
        <v>302</v>
      </c>
      <c r="F224" s="86" t="s">
        <v>558</v>
      </c>
      <c r="G224" s="217"/>
      <c r="H224" s="220"/>
      <c r="I224" s="223"/>
      <c r="N224" s="110" t="str">
        <f>N216</f>
        <v>Ja</v>
      </c>
      <c r="O224" s="37"/>
    </row>
    <row r="225" spans="1:21" s="45" customFormat="1" ht="102" x14ac:dyDescent="0.2">
      <c r="A225" s="196" t="s">
        <v>110</v>
      </c>
      <c r="B225" s="202" t="s">
        <v>307</v>
      </c>
      <c r="C225" s="199" t="s">
        <v>114</v>
      </c>
      <c r="D225" s="200" t="s">
        <v>262</v>
      </c>
      <c r="E225" s="48" t="s">
        <v>46</v>
      </c>
      <c r="F225" s="84" t="s">
        <v>436</v>
      </c>
      <c r="G225" s="229" t="s">
        <v>282</v>
      </c>
      <c r="H225" s="231"/>
      <c r="I225" s="224"/>
      <c r="N225" s="110" t="str">
        <f>N216</f>
        <v>Ja</v>
      </c>
      <c r="O225" s="37"/>
    </row>
    <row r="226" spans="1:21" s="45" customFormat="1" ht="85" x14ac:dyDescent="0.2">
      <c r="A226" s="197"/>
      <c r="B226" s="202"/>
      <c r="C226" s="189"/>
      <c r="D226" s="178"/>
      <c r="E226" s="46" t="s">
        <v>301</v>
      </c>
      <c r="F226" s="82" t="s">
        <v>437</v>
      </c>
      <c r="G226" s="216"/>
      <c r="H226" s="219"/>
      <c r="I226" s="222"/>
      <c r="N226" s="110" t="str">
        <f>N216</f>
        <v>Ja</v>
      </c>
      <c r="O226" s="37"/>
    </row>
    <row r="227" spans="1:21" s="45" customFormat="1" ht="68" x14ac:dyDescent="0.2">
      <c r="A227" s="198"/>
      <c r="B227" s="202"/>
      <c r="C227" s="190"/>
      <c r="D227" s="191"/>
      <c r="E227" s="47" t="s">
        <v>302</v>
      </c>
      <c r="F227" s="83" t="s">
        <v>559</v>
      </c>
      <c r="G227" s="217"/>
      <c r="H227" s="220"/>
      <c r="I227" s="223"/>
      <c r="N227" s="110" t="str">
        <f>N216</f>
        <v>Ja</v>
      </c>
      <c r="O227" s="37"/>
    </row>
    <row r="228" spans="1:21" s="45" customFormat="1" ht="51" x14ac:dyDescent="0.2">
      <c r="A228" s="196" t="s">
        <v>110</v>
      </c>
      <c r="B228" s="187" t="s">
        <v>309</v>
      </c>
      <c r="C228" s="199" t="s">
        <v>115</v>
      </c>
      <c r="D228" s="200" t="s">
        <v>263</v>
      </c>
      <c r="E228" s="48" t="s">
        <v>46</v>
      </c>
      <c r="F228" s="84" t="s">
        <v>438</v>
      </c>
      <c r="G228" s="229" t="s">
        <v>282</v>
      </c>
      <c r="H228" s="231"/>
      <c r="I228" s="224"/>
      <c r="N228" s="110" t="str">
        <f>N216</f>
        <v>Ja</v>
      </c>
      <c r="O228" s="37"/>
    </row>
    <row r="229" spans="1:21" s="45" customFormat="1" ht="68" x14ac:dyDescent="0.2">
      <c r="A229" s="197"/>
      <c r="B229" s="187"/>
      <c r="C229" s="189"/>
      <c r="D229" s="178"/>
      <c r="E229" s="46" t="s">
        <v>301</v>
      </c>
      <c r="F229" s="82" t="s">
        <v>439</v>
      </c>
      <c r="G229" s="216"/>
      <c r="H229" s="219"/>
      <c r="I229" s="222"/>
      <c r="N229" s="110" t="str">
        <f>N216</f>
        <v>Ja</v>
      </c>
      <c r="O229" s="37"/>
    </row>
    <row r="230" spans="1:21" s="45" customFormat="1" ht="95.25" customHeight="1" x14ac:dyDescent="0.2">
      <c r="A230" s="198"/>
      <c r="B230" s="187"/>
      <c r="C230" s="190"/>
      <c r="D230" s="191"/>
      <c r="E230" s="47" t="s">
        <v>302</v>
      </c>
      <c r="F230" s="83" t="s">
        <v>560</v>
      </c>
      <c r="G230" s="217"/>
      <c r="H230" s="220"/>
      <c r="I230" s="223"/>
      <c r="N230" s="110" t="str">
        <f>N216</f>
        <v>Ja</v>
      </c>
      <c r="O230" s="37"/>
    </row>
    <row r="231" spans="1:21" s="45" customFormat="1" ht="68" x14ac:dyDescent="0.2">
      <c r="A231" s="196" t="s">
        <v>110</v>
      </c>
      <c r="B231" s="187" t="s">
        <v>309</v>
      </c>
      <c r="C231" s="199" t="s">
        <v>116</v>
      </c>
      <c r="D231" s="200" t="s">
        <v>264</v>
      </c>
      <c r="E231" s="48" t="s">
        <v>46</v>
      </c>
      <c r="F231" s="84" t="s">
        <v>440</v>
      </c>
      <c r="G231" s="229" t="s">
        <v>282</v>
      </c>
      <c r="H231" s="231"/>
      <c r="I231" s="224"/>
      <c r="N231" s="110" t="str">
        <f>N216</f>
        <v>Ja</v>
      </c>
      <c r="O231" s="37"/>
    </row>
    <row r="232" spans="1:21" s="45" customFormat="1" ht="51" x14ac:dyDescent="0.2">
      <c r="A232" s="197"/>
      <c r="B232" s="187"/>
      <c r="C232" s="189"/>
      <c r="D232" s="178"/>
      <c r="E232" s="46" t="s">
        <v>301</v>
      </c>
      <c r="F232" s="82" t="s">
        <v>441</v>
      </c>
      <c r="G232" s="216"/>
      <c r="H232" s="219"/>
      <c r="I232" s="222"/>
      <c r="N232" s="110" t="str">
        <f>N216</f>
        <v>Ja</v>
      </c>
      <c r="O232" s="37"/>
    </row>
    <row r="233" spans="1:21" s="45" customFormat="1" ht="68" x14ac:dyDescent="0.2">
      <c r="A233" s="198"/>
      <c r="B233" s="187"/>
      <c r="C233" s="190"/>
      <c r="D233" s="191"/>
      <c r="E233" s="47" t="s">
        <v>302</v>
      </c>
      <c r="F233" s="83" t="s">
        <v>442</v>
      </c>
      <c r="G233" s="217"/>
      <c r="H233" s="220"/>
      <c r="I233" s="223"/>
      <c r="N233" s="110" t="str">
        <f>N216</f>
        <v>Ja</v>
      </c>
      <c r="O233" s="37"/>
    </row>
    <row r="234" spans="1:21" s="45" customFormat="1" ht="51" x14ac:dyDescent="0.2">
      <c r="A234" s="196" t="s">
        <v>110</v>
      </c>
      <c r="B234" s="202" t="s">
        <v>307</v>
      </c>
      <c r="C234" s="199" t="s">
        <v>117</v>
      </c>
      <c r="D234" s="200" t="s">
        <v>265</v>
      </c>
      <c r="E234" s="48" t="s">
        <v>46</v>
      </c>
      <c r="F234" s="84" t="s">
        <v>443</v>
      </c>
      <c r="G234" s="229" t="s">
        <v>282</v>
      </c>
      <c r="H234" s="231"/>
      <c r="I234" s="224"/>
      <c r="N234" s="110" t="str">
        <f>N216</f>
        <v>Ja</v>
      </c>
      <c r="O234" s="37"/>
    </row>
    <row r="235" spans="1:21" s="45" customFormat="1" ht="85" x14ac:dyDescent="0.2">
      <c r="A235" s="197"/>
      <c r="B235" s="202"/>
      <c r="C235" s="189"/>
      <c r="D235" s="178"/>
      <c r="E235" s="46" t="s">
        <v>301</v>
      </c>
      <c r="F235" s="82" t="s">
        <v>561</v>
      </c>
      <c r="G235" s="216"/>
      <c r="H235" s="219"/>
      <c r="I235" s="222"/>
      <c r="N235" s="110" t="str">
        <f>N216</f>
        <v>Ja</v>
      </c>
      <c r="O235" s="37"/>
    </row>
    <row r="236" spans="1:21" s="45" customFormat="1" ht="86" thickBot="1" x14ac:dyDescent="0.25">
      <c r="A236" s="208"/>
      <c r="B236" s="233"/>
      <c r="C236" s="210"/>
      <c r="D236" s="179"/>
      <c r="E236" s="49" t="s">
        <v>302</v>
      </c>
      <c r="F236" s="85" t="s">
        <v>562</v>
      </c>
      <c r="G236" s="230"/>
      <c r="H236" s="232"/>
      <c r="I236" s="225"/>
      <c r="N236" s="110" t="str">
        <f>N216</f>
        <v>Ja</v>
      </c>
      <c r="O236" s="37"/>
    </row>
    <row r="237" spans="1:21" s="45" customFormat="1" ht="20" x14ac:dyDescent="0.2">
      <c r="A237" s="183" t="s">
        <v>118</v>
      </c>
      <c r="B237" s="227" t="s">
        <v>309</v>
      </c>
      <c r="C237" s="188" t="s">
        <v>119</v>
      </c>
      <c r="D237" s="177" t="s">
        <v>266</v>
      </c>
      <c r="E237" s="44" t="s">
        <v>36</v>
      </c>
      <c r="F237" s="87" t="s">
        <v>414</v>
      </c>
      <c r="G237" s="192" t="s">
        <v>282</v>
      </c>
      <c r="H237" s="163"/>
      <c r="I237" s="165"/>
      <c r="J237" s="50"/>
      <c r="K237" s="50"/>
      <c r="L237" s="50"/>
      <c r="M237" s="50"/>
      <c r="N237" s="105" t="str">
        <f>'2. Prozessumfang und Ziele'!C29</f>
        <v>Ja</v>
      </c>
      <c r="O237" s="37"/>
      <c r="P237" s="50"/>
      <c r="Q237" s="50"/>
      <c r="R237" s="50"/>
      <c r="S237" s="50"/>
      <c r="T237" s="50"/>
      <c r="U237" s="50"/>
    </row>
    <row r="238" spans="1:21" s="45" customFormat="1" ht="51" x14ac:dyDescent="0.2">
      <c r="A238" s="184"/>
      <c r="B238" s="187"/>
      <c r="C238" s="189"/>
      <c r="D238" s="178"/>
      <c r="E238" s="46" t="s">
        <v>303</v>
      </c>
      <c r="F238" s="88" t="s">
        <v>415</v>
      </c>
      <c r="G238" s="193"/>
      <c r="H238" s="141"/>
      <c r="I238" s="144"/>
      <c r="J238" s="50"/>
      <c r="K238" s="50"/>
      <c r="L238" s="50"/>
      <c r="M238" s="50"/>
      <c r="N238" s="105" t="str">
        <f>N237</f>
        <v>Ja</v>
      </c>
      <c r="O238" s="37"/>
      <c r="P238" s="50"/>
      <c r="Q238" s="50"/>
      <c r="R238" s="50"/>
      <c r="S238" s="50"/>
      <c r="T238" s="50"/>
      <c r="U238" s="50"/>
    </row>
    <row r="239" spans="1:21" s="45" customFormat="1" ht="51" x14ac:dyDescent="0.2">
      <c r="A239" s="185"/>
      <c r="B239" s="187"/>
      <c r="C239" s="190"/>
      <c r="D239" s="191"/>
      <c r="E239" s="47" t="s">
        <v>304</v>
      </c>
      <c r="F239" s="89" t="s">
        <v>416</v>
      </c>
      <c r="G239" s="194"/>
      <c r="H239" s="164"/>
      <c r="I239" s="166"/>
      <c r="J239" s="50"/>
      <c r="K239" s="50"/>
      <c r="L239" s="50"/>
      <c r="M239" s="50"/>
      <c r="N239" s="105" t="str">
        <f>N237</f>
        <v>Ja</v>
      </c>
      <c r="O239" s="37"/>
      <c r="P239" s="50"/>
      <c r="Q239" s="50"/>
      <c r="R239" s="50"/>
      <c r="S239" s="50"/>
      <c r="T239" s="50"/>
      <c r="U239" s="50"/>
    </row>
    <row r="240" spans="1:21" s="45" customFormat="1" ht="34" x14ac:dyDescent="0.2">
      <c r="A240" s="196" t="s">
        <v>118</v>
      </c>
      <c r="B240" s="202" t="s">
        <v>307</v>
      </c>
      <c r="C240" s="199" t="s">
        <v>120</v>
      </c>
      <c r="D240" s="200" t="s">
        <v>267</v>
      </c>
      <c r="E240" s="48" t="s">
        <v>46</v>
      </c>
      <c r="F240" s="90" t="s">
        <v>417</v>
      </c>
      <c r="G240" s="229" t="s">
        <v>282</v>
      </c>
      <c r="H240" s="231"/>
      <c r="I240" s="224"/>
      <c r="N240" s="110" t="str">
        <f>N237</f>
        <v>Ja</v>
      </c>
      <c r="O240" s="37"/>
    </row>
    <row r="241" spans="1:15" s="45" customFormat="1" ht="102" x14ac:dyDescent="0.2">
      <c r="A241" s="197"/>
      <c r="B241" s="202"/>
      <c r="C241" s="189"/>
      <c r="D241" s="178"/>
      <c r="E241" s="46" t="s">
        <v>301</v>
      </c>
      <c r="F241" s="88" t="s">
        <v>563</v>
      </c>
      <c r="G241" s="216"/>
      <c r="H241" s="219"/>
      <c r="I241" s="222"/>
      <c r="N241" s="110" t="str">
        <f>N237</f>
        <v>Ja</v>
      </c>
      <c r="O241" s="37"/>
    </row>
    <row r="242" spans="1:15" s="45" customFormat="1" ht="34" x14ac:dyDescent="0.2">
      <c r="A242" s="198"/>
      <c r="B242" s="202"/>
      <c r="C242" s="190"/>
      <c r="D242" s="191"/>
      <c r="E242" s="47" t="s">
        <v>304</v>
      </c>
      <c r="F242" s="89" t="s">
        <v>564</v>
      </c>
      <c r="G242" s="217"/>
      <c r="H242" s="220"/>
      <c r="I242" s="223"/>
      <c r="N242" s="110" t="str">
        <f>N237</f>
        <v>Ja</v>
      </c>
      <c r="O242" s="37"/>
    </row>
    <row r="243" spans="1:15" s="45" customFormat="1" x14ac:dyDescent="0.2">
      <c r="A243" s="196" t="s">
        <v>118</v>
      </c>
      <c r="B243" s="202" t="s">
        <v>307</v>
      </c>
      <c r="C243" s="199" t="s">
        <v>121</v>
      </c>
      <c r="D243" s="200" t="s">
        <v>268</v>
      </c>
      <c r="E243" s="48" t="s">
        <v>46</v>
      </c>
      <c r="F243" s="90" t="s">
        <v>418</v>
      </c>
      <c r="G243" s="229" t="s">
        <v>282</v>
      </c>
      <c r="H243" s="231"/>
      <c r="I243" s="224"/>
      <c r="N243" s="110" t="str">
        <f>N237</f>
        <v>Ja</v>
      </c>
      <c r="O243" s="37"/>
    </row>
    <row r="244" spans="1:15" s="45" customFormat="1" ht="34" x14ac:dyDescent="0.2">
      <c r="A244" s="197"/>
      <c r="B244" s="202"/>
      <c r="C244" s="189"/>
      <c r="D244" s="178"/>
      <c r="E244" s="46" t="s">
        <v>301</v>
      </c>
      <c r="F244" s="88" t="s">
        <v>419</v>
      </c>
      <c r="G244" s="216"/>
      <c r="H244" s="219"/>
      <c r="I244" s="222"/>
      <c r="N244" s="110" t="str">
        <f>N237</f>
        <v>Ja</v>
      </c>
      <c r="O244" s="37"/>
    </row>
    <row r="245" spans="1:15" s="45" customFormat="1" ht="51" x14ac:dyDescent="0.2">
      <c r="A245" s="198"/>
      <c r="B245" s="202"/>
      <c r="C245" s="190"/>
      <c r="D245" s="191"/>
      <c r="E245" s="47" t="s">
        <v>302</v>
      </c>
      <c r="F245" s="89" t="s">
        <v>420</v>
      </c>
      <c r="G245" s="217"/>
      <c r="H245" s="220"/>
      <c r="I245" s="223"/>
      <c r="N245" s="110" t="str">
        <f>N237</f>
        <v>Ja</v>
      </c>
      <c r="O245" s="37"/>
    </row>
    <row r="246" spans="1:15" s="45" customFormat="1" ht="34" x14ac:dyDescent="0.2">
      <c r="A246" s="196" t="s">
        <v>118</v>
      </c>
      <c r="B246" s="202" t="s">
        <v>307</v>
      </c>
      <c r="C246" s="199" t="s">
        <v>122</v>
      </c>
      <c r="D246" s="200" t="s">
        <v>269</v>
      </c>
      <c r="E246" s="48" t="s">
        <v>46</v>
      </c>
      <c r="F246" s="90" t="s">
        <v>421</v>
      </c>
      <c r="G246" s="229" t="s">
        <v>282</v>
      </c>
      <c r="H246" s="231"/>
      <c r="I246" s="224"/>
      <c r="N246" s="110" t="str">
        <f>N237</f>
        <v>Ja</v>
      </c>
      <c r="O246" s="37"/>
    </row>
    <row r="247" spans="1:15" s="45" customFormat="1" ht="51" x14ac:dyDescent="0.2">
      <c r="A247" s="197"/>
      <c r="B247" s="202"/>
      <c r="C247" s="189"/>
      <c r="D247" s="178"/>
      <c r="E247" s="46" t="s">
        <v>301</v>
      </c>
      <c r="F247" s="88" t="s">
        <v>422</v>
      </c>
      <c r="G247" s="216"/>
      <c r="H247" s="219"/>
      <c r="I247" s="222"/>
      <c r="N247" s="110" t="str">
        <f>N237</f>
        <v>Ja</v>
      </c>
      <c r="O247" s="37"/>
    </row>
    <row r="248" spans="1:15" s="45" customFormat="1" ht="51" x14ac:dyDescent="0.2">
      <c r="A248" s="198"/>
      <c r="B248" s="202"/>
      <c r="C248" s="190"/>
      <c r="D248" s="191"/>
      <c r="E248" s="47" t="s">
        <v>302</v>
      </c>
      <c r="F248" s="89" t="s">
        <v>423</v>
      </c>
      <c r="G248" s="217"/>
      <c r="H248" s="220"/>
      <c r="I248" s="223"/>
      <c r="N248" s="110" t="str">
        <f>N237</f>
        <v>Ja</v>
      </c>
      <c r="O248" s="37"/>
    </row>
    <row r="249" spans="1:15" s="45" customFormat="1" ht="34" x14ac:dyDescent="0.2">
      <c r="A249" s="196" t="s">
        <v>118</v>
      </c>
      <c r="B249" s="202" t="s">
        <v>307</v>
      </c>
      <c r="C249" s="199" t="s">
        <v>123</v>
      </c>
      <c r="D249" s="200" t="s">
        <v>270</v>
      </c>
      <c r="E249" s="48" t="s">
        <v>46</v>
      </c>
      <c r="F249" s="90" t="s">
        <v>424</v>
      </c>
      <c r="G249" s="229" t="s">
        <v>282</v>
      </c>
      <c r="H249" s="231"/>
      <c r="I249" s="224"/>
      <c r="N249" s="110" t="str">
        <f>N237</f>
        <v>Ja</v>
      </c>
      <c r="O249" s="37"/>
    </row>
    <row r="250" spans="1:15" s="45" customFormat="1" ht="51" x14ac:dyDescent="0.2">
      <c r="A250" s="197"/>
      <c r="B250" s="202"/>
      <c r="C250" s="189"/>
      <c r="D250" s="178"/>
      <c r="E250" s="46" t="s">
        <v>301</v>
      </c>
      <c r="F250" s="88" t="s">
        <v>425</v>
      </c>
      <c r="G250" s="216"/>
      <c r="H250" s="219"/>
      <c r="I250" s="222"/>
      <c r="N250" s="110" t="str">
        <f>N237</f>
        <v>Ja</v>
      </c>
      <c r="O250" s="37"/>
    </row>
    <row r="251" spans="1:15" s="45" customFormat="1" ht="34" x14ac:dyDescent="0.2">
      <c r="A251" s="198"/>
      <c r="B251" s="202"/>
      <c r="C251" s="190"/>
      <c r="D251" s="191"/>
      <c r="E251" s="47" t="s">
        <v>302</v>
      </c>
      <c r="F251" s="89" t="s">
        <v>426</v>
      </c>
      <c r="G251" s="217"/>
      <c r="H251" s="220"/>
      <c r="I251" s="223"/>
      <c r="N251" s="110" t="str">
        <f>N237</f>
        <v>Ja</v>
      </c>
      <c r="O251" s="37"/>
    </row>
    <row r="252" spans="1:15" s="45" customFormat="1" ht="34" x14ac:dyDescent="0.2">
      <c r="A252" s="196" t="s">
        <v>118</v>
      </c>
      <c r="B252" s="202" t="s">
        <v>307</v>
      </c>
      <c r="C252" s="199" t="s">
        <v>124</v>
      </c>
      <c r="D252" s="200" t="s">
        <v>271</v>
      </c>
      <c r="E252" s="48" t="s">
        <v>46</v>
      </c>
      <c r="F252" s="90" t="s">
        <v>427</v>
      </c>
      <c r="G252" s="229" t="s">
        <v>282</v>
      </c>
      <c r="H252" s="231"/>
      <c r="I252" s="224"/>
      <c r="N252" s="110" t="str">
        <f>N237</f>
        <v>Ja</v>
      </c>
      <c r="O252" s="37"/>
    </row>
    <row r="253" spans="1:15" s="45" customFormat="1" ht="51" x14ac:dyDescent="0.2">
      <c r="A253" s="197"/>
      <c r="B253" s="202"/>
      <c r="C253" s="189"/>
      <c r="D253" s="178"/>
      <c r="E253" s="46" t="s">
        <v>301</v>
      </c>
      <c r="F253" s="88" t="s">
        <v>428</v>
      </c>
      <c r="G253" s="216"/>
      <c r="H253" s="219"/>
      <c r="I253" s="222"/>
      <c r="N253" s="110" t="str">
        <f>N237</f>
        <v>Ja</v>
      </c>
      <c r="O253" s="37"/>
    </row>
    <row r="254" spans="1:15" s="45" customFormat="1" ht="86" thickBot="1" x14ac:dyDescent="0.25">
      <c r="A254" s="208"/>
      <c r="B254" s="233"/>
      <c r="C254" s="210"/>
      <c r="D254" s="179"/>
      <c r="E254" s="49" t="s">
        <v>302</v>
      </c>
      <c r="F254" s="91" t="s">
        <v>565</v>
      </c>
      <c r="G254" s="230"/>
      <c r="H254" s="232"/>
      <c r="I254" s="225"/>
      <c r="N254" s="110" t="str">
        <f>N237</f>
        <v>Ja</v>
      </c>
      <c r="O254" s="37"/>
    </row>
    <row r="255" spans="1:15" ht="51" x14ac:dyDescent="0.2">
      <c r="A255" s="183" t="s">
        <v>125</v>
      </c>
      <c r="B255" s="186" t="s">
        <v>307</v>
      </c>
      <c r="C255" s="188" t="s">
        <v>126</v>
      </c>
      <c r="D255" s="177" t="s">
        <v>272</v>
      </c>
      <c r="E255" s="38" t="s">
        <v>46</v>
      </c>
      <c r="F255" s="87" t="s">
        <v>488</v>
      </c>
      <c r="G255" s="192" t="s">
        <v>282</v>
      </c>
      <c r="H255" s="163"/>
      <c r="I255" s="165"/>
      <c r="N255" s="107" t="str">
        <f>'2. Prozessumfang und Ziele'!C30</f>
        <v>Ja</v>
      </c>
    </row>
    <row r="256" spans="1:15" ht="68" x14ac:dyDescent="0.2">
      <c r="A256" s="184"/>
      <c r="B256" s="202"/>
      <c r="C256" s="189"/>
      <c r="D256" s="178"/>
      <c r="E256" s="39" t="s">
        <v>301</v>
      </c>
      <c r="F256" s="88" t="s">
        <v>489</v>
      </c>
      <c r="G256" s="193"/>
      <c r="H256" s="141"/>
      <c r="I256" s="144"/>
      <c r="N256" s="106" t="str">
        <f>N255</f>
        <v>Ja</v>
      </c>
    </row>
    <row r="257" spans="1:14" ht="68" x14ac:dyDescent="0.2">
      <c r="A257" s="185"/>
      <c r="B257" s="202"/>
      <c r="C257" s="190"/>
      <c r="D257" s="191"/>
      <c r="E257" s="40" t="s">
        <v>302</v>
      </c>
      <c r="F257" s="89" t="s">
        <v>490</v>
      </c>
      <c r="G257" s="194"/>
      <c r="H257" s="164"/>
      <c r="I257" s="166"/>
      <c r="N257" s="106" t="str">
        <f>N255</f>
        <v>Ja</v>
      </c>
    </row>
    <row r="258" spans="1:14" ht="85" x14ac:dyDescent="0.2">
      <c r="A258" s="196" t="s">
        <v>125</v>
      </c>
      <c r="B258" s="202" t="s">
        <v>307</v>
      </c>
      <c r="C258" s="228" t="s">
        <v>127</v>
      </c>
      <c r="D258" s="200" t="s">
        <v>273</v>
      </c>
      <c r="E258" s="41" t="s">
        <v>46</v>
      </c>
      <c r="F258" s="90" t="s">
        <v>491</v>
      </c>
      <c r="G258" s="201" t="s">
        <v>282</v>
      </c>
      <c r="H258" s="140"/>
      <c r="I258" s="143"/>
      <c r="N258" s="106" t="str">
        <f>N255</f>
        <v>Ja</v>
      </c>
    </row>
    <row r="259" spans="1:14" ht="85" x14ac:dyDescent="0.2">
      <c r="A259" s="197"/>
      <c r="B259" s="202"/>
      <c r="C259" s="205"/>
      <c r="D259" s="178"/>
      <c r="E259" s="39" t="s">
        <v>301</v>
      </c>
      <c r="F259" s="88" t="s">
        <v>492</v>
      </c>
      <c r="G259" s="193"/>
      <c r="H259" s="141"/>
      <c r="I259" s="144"/>
      <c r="N259" s="106" t="str">
        <f>N255</f>
        <v>Ja</v>
      </c>
    </row>
    <row r="260" spans="1:14" ht="154" thickBot="1" x14ac:dyDescent="0.25">
      <c r="A260" s="208"/>
      <c r="B260" s="233"/>
      <c r="C260" s="206"/>
      <c r="D260" s="179"/>
      <c r="E260" s="42" t="s">
        <v>302</v>
      </c>
      <c r="F260" s="91" t="s">
        <v>493</v>
      </c>
      <c r="G260" s="207"/>
      <c r="H260" s="142"/>
      <c r="I260" s="145"/>
      <c r="N260" s="106" t="str">
        <f>N255</f>
        <v>Ja</v>
      </c>
    </row>
  </sheetData>
  <mergeCells count="600">
    <mergeCell ref="I255:I257"/>
    <mergeCell ref="A258:A260"/>
    <mergeCell ref="B258:B260"/>
    <mergeCell ref="C258:C260"/>
    <mergeCell ref="D258:D260"/>
    <mergeCell ref="G258:G260"/>
    <mergeCell ref="H258:H260"/>
    <mergeCell ref="I258:I260"/>
    <mergeCell ref="A255:A257"/>
    <mergeCell ref="B255:B257"/>
    <mergeCell ref="C255:C257"/>
    <mergeCell ref="D255:D257"/>
    <mergeCell ref="G255:G257"/>
    <mergeCell ref="H255:H257"/>
    <mergeCell ref="I249:I251"/>
    <mergeCell ref="A252:A254"/>
    <mergeCell ref="B252:B254"/>
    <mergeCell ref="C252:C254"/>
    <mergeCell ref="D252:D254"/>
    <mergeCell ref="G252:G254"/>
    <mergeCell ref="H252:H254"/>
    <mergeCell ref="I252:I254"/>
    <mergeCell ref="A249:A251"/>
    <mergeCell ref="B249:B251"/>
    <mergeCell ref="C249:C251"/>
    <mergeCell ref="D249:D251"/>
    <mergeCell ref="G249:G251"/>
    <mergeCell ref="H249:H251"/>
    <mergeCell ref="I243:I245"/>
    <mergeCell ref="A246:A248"/>
    <mergeCell ref="B246:B248"/>
    <mergeCell ref="C246:C248"/>
    <mergeCell ref="D246:D248"/>
    <mergeCell ref="G246:G248"/>
    <mergeCell ref="H246:H248"/>
    <mergeCell ref="I246:I248"/>
    <mergeCell ref="A243:A245"/>
    <mergeCell ref="B243:B245"/>
    <mergeCell ref="C243:C245"/>
    <mergeCell ref="D243:D245"/>
    <mergeCell ref="G243:G245"/>
    <mergeCell ref="H243:H245"/>
    <mergeCell ref="I237:I239"/>
    <mergeCell ref="A240:A242"/>
    <mergeCell ref="B240:B242"/>
    <mergeCell ref="C240:C242"/>
    <mergeCell ref="D240:D242"/>
    <mergeCell ref="G240:G242"/>
    <mergeCell ref="H240:H242"/>
    <mergeCell ref="I240:I242"/>
    <mergeCell ref="A237:A239"/>
    <mergeCell ref="B237:B239"/>
    <mergeCell ref="C237:C239"/>
    <mergeCell ref="D237:D239"/>
    <mergeCell ref="G237:G239"/>
    <mergeCell ref="H237:H239"/>
    <mergeCell ref="I231:I233"/>
    <mergeCell ref="A234:A236"/>
    <mergeCell ref="B234:B236"/>
    <mergeCell ref="C234:C236"/>
    <mergeCell ref="D234:D236"/>
    <mergeCell ref="G234:G236"/>
    <mergeCell ref="H234:H236"/>
    <mergeCell ref="I234:I236"/>
    <mergeCell ref="A231:A233"/>
    <mergeCell ref="B231:B233"/>
    <mergeCell ref="C231:C233"/>
    <mergeCell ref="D231:D233"/>
    <mergeCell ref="G231:G233"/>
    <mergeCell ref="H231:H233"/>
    <mergeCell ref="I225:I227"/>
    <mergeCell ref="A228:A230"/>
    <mergeCell ref="B228:B230"/>
    <mergeCell ref="C228:C230"/>
    <mergeCell ref="D228:D230"/>
    <mergeCell ref="G228:G230"/>
    <mergeCell ref="H228:H230"/>
    <mergeCell ref="I228:I230"/>
    <mergeCell ref="A225:A227"/>
    <mergeCell ref="B225:B227"/>
    <mergeCell ref="C225:C227"/>
    <mergeCell ref="D225:D227"/>
    <mergeCell ref="G225:G227"/>
    <mergeCell ref="H225:H227"/>
    <mergeCell ref="I219:I221"/>
    <mergeCell ref="A222:A224"/>
    <mergeCell ref="B222:B224"/>
    <mergeCell ref="C222:C224"/>
    <mergeCell ref="D222:D224"/>
    <mergeCell ref="G222:G224"/>
    <mergeCell ref="H222:H224"/>
    <mergeCell ref="I222:I224"/>
    <mergeCell ref="A219:A221"/>
    <mergeCell ref="B219:B221"/>
    <mergeCell ref="C219:C221"/>
    <mergeCell ref="D219:D221"/>
    <mergeCell ref="G219:G221"/>
    <mergeCell ref="H219:H221"/>
    <mergeCell ref="I213:I215"/>
    <mergeCell ref="A216:A218"/>
    <mergeCell ref="B216:B218"/>
    <mergeCell ref="C216:C218"/>
    <mergeCell ref="D216:D218"/>
    <mergeCell ref="G216:G218"/>
    <mergeCell ref="H216:H218"/>
    <mergeCell ref="I216:I218"/>
    <mergeCell ref="A213:A215"/>
    <mergeCell ref="B213:B215"/>
    <mergeCell ref="C213:C215"/>
    <mergeCell ref="D213:D215"/>
    <mergeCell ref="G213:G215"/>
    <mergeCell ref="H213:H215"/>
    <mergeCell ref="I207:I209"/>
    <mergeCell ref="A210:A212"/>
    <mergeCell ref="B210:B212"/>
    <mergeCell ref="C210:C212"/>
    <mergeCell ref="D210:D212"/>
    <mergeCell ref="G210:G212"/>
    <mergeCell ref="H210:H212"/>
    <mergeCell ref="I210:I212"/>
    <mergeCell ref="A207:A209"/>
    <mergeCell ref="B207:B209"/>
    <mergeCell ref="C207:C209"/>
    <mergeCell ref="D207:D209"/>
    <mergeCell ref="G207:G209"/>
    <mergeCell ref="H207:H209"/>
    <mergeCell ref="I201:I203"/>
    <mergeCell ref="A204:A206"/>
    <mergeCell ref="B204:B206"/>
    <mergeCell ref="C204:C206"/>
    <mergeCell ref="D204:D206"/>
    <mergeCell ref="G204:G206"/>
    <mergeCell ref="H204:H206"/>
    <mergeCell ref="I204:I206"/>
    <mergeCell ref="A201:A203"/>
    <mergeCell ref="B201:B203"/>
    <mergeCell ref="C201:C203"/>
    <mergeCell ref="D201:D203"/>
    <mergeCell ref="G201:G203"/>
    <mergeCell ref="H201:H203"/>
    <mergeCell ref="I195:I197"/>
    <mergeCell ref="A198:A200"/>
    <mergeCell ref="B198:B200"/>
    <mergeCell ref="C198:C200"/>
    <mergeCell ref="D198:D200"/>
    <mergeCell ref="G198:G200"/>
    <mergeCell ref="H198:H200"/>
    <mergeCell ref="I198:I200"/>
    <mergeCell ref="A195:A197"/>
    <mergeCell ref="B195:B197"/>
    <mergeCell ref="C195:C197"/>
    <mergeCell ref="D195:D197"/>
    <mergeCell ref="G195:G197"/>
    <mergeCell ref="H195:H197"/>
    <mergeCell ref="I189:I191"/>
    <mergeCell ref="A192:A194"/>
    <mergeCell ref="B192:B194"/>
    <mergeCell ref="C192:C194"/>
    <mergeCell ref="D192:D194"/>
    <mergeCell ref="G192:G194"/>
    <mergeCell ref="H192:H194"/>
    <mergeCell ref="I192:I194"/>
    <mergeCell ref="A189:A191"/>
    <mergeCell ref="B189:B191"/>
    <mergeCell ref="C189:C191"/>
    <mergeCell ref="D189:D191"/>
    <mergeCell ref="G189:G191"/>
    <mergeCell ref="H189:H191"/>
    <mergeCell ref="I183:I185"/>
    <mergeCell ref="A186:A188"/>
    <mergeCell ref="B186:B188"/>
    <mergeCell ref="C186:C188"/>
    <mergeCell ref="D186:D188"/>
    <mergeCell ref="G186:G188"/>
    <mergeCell ref="H186:H188"/>
    <mergeCell ref="I186:I188"/>
    <mergeCell ref="A183:A185"/>
    <mergeCell ref="B183:B185"/>
    <mergeCell ref="C183:C185"/>
    <mergeCell ref="D183:D185"/>
    <mergeCell ref="G183:G185"/>
    <mergeCell ref="H183:H185"/>
    <mergeCell ref="I177:I179"/>
    <mergeCell ref="A180:A182"/>
    <mergeCell ref="B180:B182"/>
    <mergeCell ref="C180:C182"/>
    <mergeCell ref="D180:D182"/>
    <mergeCell ref="G180:G182"/>
    <mergeCell ref="H180:H182"/>
    <mergeCell ref="I180:I182"/>
    <mergeCell ref="A177:A179"/>
    <mergeCell ref="B177:B179"/>
    <mergeCell ref="C177:C179"/>
    <mergeCell ref="D177:D179"/>
    <mergeCell ref="G177:G179"/>
    <mergeCell ref="H177:H179"/>
    <mergeCell ref="I171:I173"/>
    <mergeCell ref="A174:A176"/>
    <mergeCell ref="B174:B176"/>
    <mergeCell ref="C174:C176"/>
    <mergeCell ref="D174:D176"/>
    <mergeCell ref="G174:G176"/>
    <mergeCell ref="H174:H176"/>
    <mergeCell ref="I174:I176"/>
    <mergeCell ref="A171:A173"/>
    <mergeCell ref="B171:B173"/>
    <mergeCell ref="C171:C173"/>
    <mergeCell ref="D171:D173"/>
    <mergeCell ref="G171:G173"/>
    <mergeCell ref="H171:H173"/>
    <mergeCell ref="I165:I167"/>
    <mergeCell ref="A168:A170"/>
    <mergeCell ref="B168:B170"/>
    <mergeCell ref="C168:C170"/>
    <mergeCell ref="D168:D170"/>
    <mergeCell ref="G168:G170"/>
    <mergeCell ref="H168:H170"/>
    <mergeCell ref="I168:I170"/>
    <mergeCell ref="A165:A167"/>
    <mergeCell ref="B165:B167"/>
    <mergeCell ref="C165:C167"/>
    <mergeCell ref="D165:D167"/>
    <mergeCell ref="G165:G167"/>
    <mergeCell ref="H165:H167"/>
    <mergeCell ref="I159:I161"/>
    <mergeCell ref="A162:A164"/>
    <mergeCell ref="B162:B164"/>
    <mergeCell ref="C162:C164"/>
    <mergeCell ref="D162:D164"/>
    <mergeCell ref="G162:G164"/>
    <mergeCell ref="H162:H164"/>
    <mergeCell ref="I162:I164"/>
    <mergeCell ref="A159:A161"/>
    <mergeCell ref="B159:B161"/>
    <mergeCell ref="C159:C161"/>
    <mergeCell ref="D159:D161"/>
    <mergeCell ref="G159:G161"/>
    <mergeCell ref="H159:H161"/>
    <mergeCell ref="I153:I155"/>
    <mergeCell ref="A156:A158"/>
    <mergeCell ref="B156:B158"/>
    <mergeCell ref="C156:C158"/>
    <mergeCell ref="D156:D158"/>
    <mergeCell ref="G156:G158"/>
    <mergeCell ref="H156:H158"/>
    <mergeCell ref="I156:I158"/>
    <mergeCell ref="A153:A155"/>
    <mergeCell ref="B153:B155"/>
    <mergeCell ref="C153:C155"/>
    <mergeCell ref="D153:D155"/>
    <mergeCell ref="G153:G155"/>
    <mergeCell ref="H153:H155"/>
    <mergeCell ref="I147:I149"/>
    <mergeCell ref="A150:A152"/>
    <mergeCell ref="B150:B152"/>
    <mergeCell ref="C150:C152"/>
    <mergeCell ref="D150:D152"/>
    <mergeCell ref="G150:G152"/>
    <mergeCell ref="H150:H152"/>
    <mergeCell ref="I150:I152"/>
    <mergeCell ref="A147:A149"/>
    <mergeCell ref="B147:B149"/>
    <mergeCell ref="C147:C149"/>
    <mergeCell ref="D147:D149"/>
    <mergeCell ref="G147:G149"/>
    <mergeCell ref="H147:H149"/>
    <mergeCell ref="I141:I143"/>
    <mergeCell ref="A144:A146"/>
    <mergeCell ref="B144:B146"/>
    <mergeCell ref="C144:C146"/>
    <mergeCell ref="D144:D146"/>
    <mergeCell ref="G144:G146"/>
    <mergeCell ref="H144:H146"/>
    <mergeCell ref="I144:I146"/>
    <mergeCell ref="A141:A143"/>
    <mergeCell ref="B141:B143"/>
    <mergeCell ref="C141:C143"/>
    <mergeCell ref="D141:D143"/>
    <mergeCell ref="G141:G143"/>
    <mergeCell ref="H141:H143"/>
    <mergeCell ref="I135:I137"/>
    <mergeCell ref="A138:A140"/>
    <mergeCell ref="B138:B140"/>
    <mergeCell ref="C138:C140"/>
    <mergeCell ref="D138:D140"/>
    <mergeCell ref="G138:G140"/>
    <mergeCell ref="H138:H140"/>
    <mergeCell ref="I138:I140"/>
    <mergeCell ref="A135:A137"/>
    <mergeCell ref="B135:B137"/>
    <mergeCell ref="C135:C137"/>
    <mergeCell ref="D135:D137"/>
    <mergeCell ref="G135:G137"/>
    <mergeCell ref="H135:H137"/>
    <mergeCell ref="I129:I131"/>
    <mergeCell ref="A132:A134"/>
    <mergeCell ref="B132:B134"/>
    <mergeCell ref="C132:C134"/>
    <mergeCell ref="D132:D134"/>
    <mergeCell ref="G132:G134"/>
    <mergeCell ref="H132:H134"/>
    <mergeCell ref="I132:I134"/>
    <mergeCell ref="A129:A131"/>
    <mergeCell ref="B129:B131"/>
    <mergeCell ref="C129:C131"/>
    <mergeCell ref="D129:D131"/>
    <mergeCell ref="G129:G131"/>
    <mergeCell ref="H129:H131"/>
    <mergeCell ref="I123:I125"/>
    <mergeCell ref="A126:A128"/>
    <mergeCell ref="B126:B128"/>
    <mergeCell ref="C126:C128"/>
    <mergeCell ref="D126:D128"/>
    <mergeCell ref="G126:G128"/>
    <mergeCell ref="H126:H128"/>
    <mergeCell ref="I126:I128"/>
    <mergeCell ref="A123:A125"/>
    <mergeCell ref="B123:B125"/>
    <mergeCell ref="C123:C125"/>
    <mergeCell ref="D123:D125"/>
    <mergeCell ref="G123:G125"/>
    <mergeCell ref="H123:H125"/>
    <mergeCell ref="I117:I119"/>
    <mergeCell ref="A120:A122"/>
    <mergeCell ref="B120:B122"/>
    <mergeCell ref="C120:C122"/>
    <mergeCell ref="D120:D122"/>
    <mergeCell ref="G120:G122"/>
    <mergeCell ref="H120:H122"/>
    <mergeCell ref="I120:I122"/>
    <mergeCell ref="A117:A119"/>
    <mergeCell ref="B117:B119"/>
    <mergeCell ref="C117:C119"/>
    <mergeCell ref="D117:D119"/>
    <mergeCell ref="G117:G119"/>
    <mergeCell ref="H117:H119"/>
    <mergeCell ref="I111:I113"/>
    <mergeCell ref="A114:A116"/>
    <mergeCell ref="B114:B116"/>
    <mergeCell ref="C114:C116"/>
    <mergeCell ref="D114:D116"/>
    <mergeCell ref="G114:G116"/>
    <mergeCell ref="H114:H116"/>
    <mergeCell ref="I114:I116"/>
    <mergeCell ref="A111:A113"/>
    <mergeCell ref="B111:B113"/>
    <mergeCell ref="C111:C113"/>
    <mergeCell ref="D111:D113"/>
    <mergeCell ref="G111:G113"/>
    <mergeCell ref="H111:H113"/>
    <mergeCell ref="I105:I107"/>
    <mergeCell ref="A108:A110"/>
    <mergeCell ref="B108:B110"/>
    <mergeCell ref="C108:C110"/>
    <mergeCell ref="D108:D110"/>
    <mergeCell ref="G108:G110"/>
    <mergeCell ref="H108:H110"/>
    <mergeCell ref="I108:I110"/>
    <mergeCell ref="A105:A107"/>
    <mergeCell ref="B105:B107"/>
    <mergeCell ref="C105:C107"/>
    <mergeCell ref="D105:D107"/>
    <mergeCell ref="G105:G107"/>
    <mergeCell ref="H105:H107"/>
    <mergeCell ref="I99:I101"/>
    <mergeCell ref="A102:A104"/>
    <mergeCell ref="B102:B104"/>
    <mergeCell ref="C102:C104"/>
    <mergeCell ref="D102:D104"/>
    <mergeCell ref="G102:G104"/>
    <mergeCell ref="H102:H104"/>
    <mergeCell ref="I102:I104"/>
    <mergeCell ref="A99:A101"/>
    <mergeCell ref="B99:B101"/>
    <mergeCell ref="C99:C101"/>
    <mergeCell ref="D99:D101"/>
    <mergeCell ref="G99:G101"/>
    <mergeCell ref="H99:H101"/>
    <mergeCell ref="I93:I95"/>
    <mergeCell ref="A96:A98"/>
    <mergeCell ref="B96:B98"/>
    <mergeCell ref="C96:C98"/>
    <mergeCell ref="D96:D98"/>
    <mergeCell ref="G96:G98"/>
    <mergeCell ref="H96:H98"/>
    <mergeCell ref="I96:I98"/>
    <mergeCell ref="A93:A95"/>
    <mergeCell ref="B93:B95"/>
    <mergeCell ref="C93:C95"/>
    <mergeCell ref="D93:D95"/>
    <mergeCell ref="G93:G95"/>
    <mergeCell ref="H93:H95"/>
    <mergeCell ref="I87:I89"/>
    <mergeCell ref="A90:A92"/>
    <mergeCell ref="B90:B92"/>
    <mergeCell ref="C90:C92"/>
    <mergeCell ref="D90:D92"/>
    <mergeCell ref="G90:G92"/>
    <mergeCell ref="H90:H92"/>
    <mergeCell ref="I90:I92"/>
    <mergeCell ref="A87:A89"/>
    <mergeCell ref="B87:B89"/>
    <mergeCell ref="C87:C89"/>
    <mergeCell ref="D87:D89"/>
    <mergeCell ref="G87:G89"/>
    <mergeCell ref="H87:H89"/>
    <mergeCell ref="I81:I83"/>
    <mergeCell ref="A84:A86"/>
    <mergeCell ref="B84:B86"/>
    <mergeCell ref="C84:C86"/>
    <mergeCell ref="D84:D86"/>
    <mergeCell ref="G84:G86"/>
    <mergeCell ref="H84:H86"/>
    <mergeCell ref="I84:I86"/>
    <mergeCell ref="A81:A83"/>
    <mergeCell ref="B81:B83"/>
    <mergeCell ref="C81:C83"/>
    <mergeCell ref="D81:D83"/>
    <mergeCell ref="G81:G83"/>
    <mergeCell ref="H81:H83"/>
    <mergeCell ref="I75:I77"/>
    <mergeCell ref="A78:A80"/>
    <mergeCell ref="B78:B80"/>
    <mergeCell ref="C78:C80"/>
    <mergeCell ref="D78:D80"/>
    <mergeCell ref="G78:G80"/>
    <mergeCell ref="H78:H80"/>
    <mergeCell ref="I78:I80"/>
    <mergeCell ref="A75:A77"/>
    <mergeCell ref="B75:B77"/>
    <mergeCell ref="C75:C77"/>
    <mergeCell ref="D75:D77"/>
    <mergeCell ref="G75:G77"/>
    <mergeCell ref="H75:H77"/>
    <mergeCell ref="I69:I71"/>
    <mergeCell ref="A72:A74"/>
    <mergeCell ref="B72:B74"/>
    <mergeCell ref="C72:C74"/>
    <mergeCell ref="D72:D74"/>
    <mergeCell ref="G72:G74"/>
    <mergeCell ref="H72:H74"/>
    <mergeCell ref="I72:I74"/>
    <mergeCell ref="A69:A71"/>
    <mergeCell ref="B69:B71"/>
    <mergeCell ref="C69:C71"/>
    <mergeCell ref="D69:D71"/>
    <mergeCell ref="G69:G71"/>
    <mergeCell ref="H69:H71"/>
    <mergeCell ref="I63:I65"/>
    <mergeCell ref="A66:A68"/>
    <mergeCell ref="B66:B68"/>
    <mergeCell ref="C66:C68"/>
    <mergeCell ref="D66:D68"/>
    <mergeCell ref="G66:G68"/>
    <mergeCell ref="H66:H68"/>
    <mergeCell ref="I66:I68"/>
    <mergeCell ref="A63:A65"/>
    <mergeCell ref="B63:B65"/>
    <mergeCell ref="C63:C65"/>
    <mergeCell ref="D63:D65"/>
    <mergeCell ref="G63:G65"/>
    <mergeCell ref="H63:H65"/>
    <mergeCell ref="I57:I59"/>
    <mergeCell ref="A60:A62"/>
    <mergeCell ref="B60:B62"/>
    <mergeCell ref="C60:C62"/>
    <mergeCell ref="D60:D62"/>
    <mergeCell ref="G60:G62"/>
    <mergeCell ref="H60:H62"/>
    <mergeCell ref="I60:I62"/>
    <mergeCell ref="A57:A59"/>
    <mergeCell ref="B57:B59"/>
    <mergeCell ref="C57:C59"/>
    <mergeCell ref="D57:D59"/>
    <mergeCell ref="G57:G59"/>
    <mergeCell ref="H57:H59"/>
    <mergeCell ref="A53:I53"/>
    <mergeCell ref="A54:A56"/>
    <mergeCell ref="B54:B56"/>
    <mergeCell ref="C54:C56"/>
    <mergeCell ref="D54:D56"/>
    <mergeCell ref="G54:G56"/>
    <mergeCell ref="H54:H56"/>
    <mergeCell ref="I54:I56"/>
    <mergeCell ref="I47:I49"/>
    <mergeCell ref="A50:A52"/>
    <mergeCell ref="B50:B52"/>
    <mergeCell ref="C50:C52"/>
    <mergeCell ref="D50:D52"/>
    <mergeCell ref="G50:G52"/>
    <mergeCell ref="H50:H52"/>
    <mergeCell ref="I50:I52"/>
    <mergeCell ref="A47:A49"/>
    <mergeCell ref="B47:B49"/>
    <mergeCell ref="C47:C49"/>
    <mergeCell ref="D47:D49"/>
    <mergeCell ref="G47:G49"/>
    <mergeCell ref="H47:H49"/>
    <mergeCell ref="I41:I43"/>
    <mergeCell ref="A44:A46"/>
    <mergeCell ref="B44:B46"/>
    <mergeCell ref="C44:C46"/>
    <mergeCell ref="D44:D46"/>
    <mergeCell ref="G44:G46"/>
    <mergeCell ref="H44:H46"/>
    <mergeCell ref="I44:I46"/>
    <mergeCell ref="A41:A43"/>
    <mergeCell ref="B41:B43"/>
    <mergeCell ref="C41:C43"/>
    <mergeCell ref="D41:D43"/>
    <mergeCell ref="G41:G43"/>
    <mergeCell ref="H41:H43"/>
    <mergeCell ref="I35:I37"/>
    <mergeCell ref="A38:A40"/>
    <mergeCell ref="B38:B40"/>
    <mergeCell ref="C38:C40"/>
    <mergeCell ref="D38:D40"/>
    <mergeCell ref="G38:G40"/>
    <mergeCell ref="H38:H40"/>
    <mergeCell ref="I38:I40"/>
    <mergeCell ref="A35:A37"/>
    <mergeCell ref="B35:B37"/>
    <mergeCell ref="C35:C37"/>
    <mergeCell ref="D35:D37"/>
    <mergeCell ref="G35:G37"/>
    <mergeCell ref="H35:H37"/>
    <mergeCell ref="I29:I31"/>
    <mergeCell ref="A32:A34"/>
    <mergeCell ref="B32:B34"/>
    <mergeCell ref="C32:C34"/>
    <mergeCell ref="D32:D34"/>
    <mergeCell ref="G32:G34"/>
    <mergeCell ref="H32:H34"/>
    <mergeCell ref="I32:I34"/>
    <mergeCell ref="A29:A31"/>
    <mergeCell ref="B29:B31"/>
    <mergeCell ref="C29:C31"/>
    <mergeCell ref="D29:D31"/>
    <mergeCell ref="G29:G31"/>
    <mergeCell ref="H29:H31"/>
    <mergeCell ref="I23:I25"/>
    <mergeCell ref="A26:A28"/>
    <mergeCell ref="B26:B28"/>
    <mergeCell ref="C26:C28"/>
    <mergeCell ref="D26:D28"/>
    <mergeCell ref="G26:G28"/>
    <mergeCell ref="H26:H28"/>
    <mergeCell ref="I26:I28"/>
    <mergeCell ref="A23:A25"/>
    <mergeCell ref="B23:B25"/>
    <mergeCell ref="C23:C25"/>
    <mergeCell ref="D23:D25"/>
    <mergeCell ref="G23:G25"/>
    <mergeCell ref="H23:H25"/>
    <mergeCell ref="I17:I19"/>
    <mergeCell ref="A20:A22"/>
    <mergeCell ref="B20:B22"/>
    <mergeCell ref="C20:C22"/>
    <mergeCell ref="D20:D22"/>
    <mergeCell ref="G20:G22"/>
    <mergeCell ref="H20:H22"/>
    <mergeCell ref="I20:I22"/>
    <mergeCell ref="A17:A19"/>
    <mergeCell ref="B17:B19"/>
    <mergeCell ref="C17:C19"/>
    <mergeCell ref="D17:D19"/>
    <mergeCell ref="G17:G19"/>
    <mergeCell ref="H17:H19"/>
    <mergeCell ref="I11:I13"/>
    <mergeCell ref="A14:A16"/>
    <mergeCell ref="B14:B16"/>
    <mergeCell ref="C14:C16"/>
    <mergeCell ref="D14:D16"/>
    <mergeCell ref="G14:G16"/>
    <mergeCell ref="H14:H16"/>
    <mergeCell ref="I14:I16"/>
    <mergeCell ref="A11:A13"/>
    <mergeCell ref="B11:B13"/>
    <mergeCell ref="C11:C13"/>
    <mergeCell ref="D11:D13"/>
    <mergeCell ref="G11:G13"/>
    <mergeCell ref="H11:H13"/>
    <mergeCell ref="A8:A10"/>
    <mergeCell ref="B8:B10"/>
    <mergeCell ref="C8:C10"/>
    <mergeCell ref="D8:D10"/>
    <mergeCell ref="G8:G10"/>
    <mergeCell ref="H8:H10"/>
    <mergeCell ref="I8:I10"/>
    <mergeCell ref="D1:F1"/>
    <mergeCell ref="H1:H2"/>
    <mergeCell ref="D2:F2"/>
    <mergeCell ref="A4:I4"/>
    <mergeCell ref="A5:A7"/>
    <mergeCell ref="B5:B7"/>
    <mergeCell ref="C5:C7"/>
    <mergeCell ref="D5:D7"/>
    <mergeCell ref="G5:G7"/>
    <mergeCell ref="H5:H7"/>
    <mergeCell ref="I5:I7"/>
  </mergeCells>
  <conditionalFormatting sqref="D17 D72:E98">
    <cfRule type="expression" dxfId="26" priority="129">
      <formula>$N17="No"</formula>
    </cfRule>
  </conditionalFormatting>
  <conditionalFormatting sqref="E17:E22">
    <cfRule type="expression" dxfId="25" priority="118">
      <formula>$N17="No"</formula>
    </cfRule>
  </conditionalFormatting>
  <conditionalFormatting sqref="E38:E40">
    <cfRule type="expression" dxfId="24" priority="128">
      <formula>$N38="No"</formula>
    </cfRule>
  </conditionalFormatting>
  <conditionalFormatting sqref="E44:E46">
    <cfRule type="expression" dxfId="23" priority="127">
      <formula>$N44="No"</formula>
    </cfRule>
  </conditionalFormatting>
  <conditionalFormatting sqref="E105:E107">
    <cfRule type="expression" dxfId="22" priority="126">
      <formula>$N105="No"</formula>
    </cfRule>
  </conditionalFormatting>
  <conditionalFormatting sqref="E117:E119">
    <cfRule type="expression" dxfId="21" priority="125">
      <formula>$N117="No"</formula>
    </cfRule>
  </conditionalFormatting>
  <conditionalFormatting sqref="E132:E134">
    <cfRule type="expression" dxfId="20" priority="124">
      <formula>$N132="No"</formula>
    </cfRule>
  </conditionalFormatting>
  <conditionalFormatting sqref="E156:E158">
    <cfRule type="expression" dxfId="19" priority="123">
      <formula>$N156="No"</formula>
    </cfRule>
  </conditionalFormatting>
  <conditionalFormatting sqref="E168:E170">
    <cfRule type="expression" dxfId="18" priority="122">
      <formula>$N168="No"</formula>
    </cfRule>
  </conditionalFormatting>
  <conditionalFormatting sqref="E189:E191">
    <cfRule type="expression" dxfId="17" priority="121">
      <formula>$N189="No"</formula>
    </cfRule>
  </conditionalFormatting>
  <conditionalFormatting sqref="E222:E224">
    <cfRule type="expression" dxfId="16" priority="120">
      <formula>$N222="No"</formula>
    </cfRule>
  </conditionalFormatting>
  <conditionalFormatting sqref="F5:F52">
    <cfRule type="expression" dxfId="15" priority="22">
      <formula>$N5="Nein"</formula>
    </cfRule>
  </conditionalFormatting>
  <conditionalFormatting sqref="F54:F128">
    <cfRule type="expression" dxfId="14" priority="91">
      <formula>$N54="Nein"</formula>
    </cfRule>
  </conditionalFormatting>
  <conditionalFormatting sqref="F129:F260">
    <cfRule type="expression" dxfId="13" priority="133">
      <formula>#REF!="No"</formula>
    </cfRule>
  </conditionalFormatting>
  <conditionalFormatting sqref="G5:I5 D5:E16 G6:G7 G8:I8 G9:G10 G11:I11 G12:G13 G14:I14 G15:G16 G17:I17 G18:G19 D20 G20:I20 G21:G22 G23:I23 E23:E37 D23:D38 G24:G25 G26:I26 G27:G28 G29:I29 G30:G31 G32:I32 G33:G34 G35:I35 G36:G37 G38:I38 G39:G40 G41:I41 E41:E43 D41:D44 G42:G43 G44:I44 G45:G46 G47:I47 D47:E52 G48:G49 G50:I50 G51:G52 G54:I54 D54:E71 G55:G56 G57:I57 G58:G59 G60:I60 G61:G62 G63:I63 G64:G65 G66:I66 G67:G68 G69:I69 G70:G71 G72:I72 G73:G74 G75:I75 G76:G77 G78:I78 G79:G80 G81:I81 G82:G83 G84:I84 G85:G86 G87:I87 G88:G89 G90:I90 G91:G92 G93:I93 G94:G95 G96:I96 G97:G98 G99:I99 E99:E104 D99:D105 G100:G101 G102:I102 G103:G104 G105:I105 G106:G107 G108:I108 E108:E116 D108:D117 G109:G110 G111:I111 G112:G113 G114:I114 G115:G116 G117:I117 G118:G119 G120:I120 E120:E131 D120:D132 G121:G122 G123:I123 G124:G125 G126:I126 G127:G128 G129:I129 G130:G131 G132:I132 G133:G134 G135:I135 E135:E155 D135:D156 G136:G137 G138:I138 G139:G140 G141:I141 G142:G143 G144:I144 G145:G146 G147:I147 G148:G149 G150:I150 G151:G152 G153:I153 G154:G155 G156:I156 G157:G158 G159:I159 E159:E167 D159:D168 G160:G161 G162:I162 G163:G164 G165:I165 G166:G167 G168:I168 G169:G170 G171:I171 E171:E188 D171:D189 G172:G173 G174:I174 G175:G176 G177:I177 G178:G179 G180:I180 G181:G182 G183:I183 G184:G185 G186:I186 G187:G188 G189:I189 G190:G191 G192:I192 E192:E221 D192:D222 G193:G194 G195:I195 G196:G197 G198:I198 G199:G200 G201:I201 G202:G203 G204:I204 G205:G206 G207:I207 G208:G209 G210:I210 G211:G212 G213:I213 G214:G215 G216:I216 G217:G218 G219:I219 G220:G221 G222:I222 G223:G224 G225:I225 D225:E260 G226:G227 G228:I228 G229:G230 G231:I231 G232:G233 G234:I234 G235:G236 G237:I237 G238:G239 G240:I240 G241:G251 G243:I243 G246:I246 G249:I249 G252:I252 G253:G254 G255:I255 G256:G257 G258:I258 G259:G260">
    <cfRule type="expression" dxfId="11" priority="131">
      <formula>$N5="Nein"</formula>
    </cfRule>
  </conditionalFormatting>
  <pageMargins left="0.7" right="0.7" top="0.78740157499999996" bottom="0.78740157499999996"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94FC4316-BCDD-4E2C-853A-1EC6921FBF42}">
            <xm:f>NOT(ISERROR(SEARCH(Sources!$B$1,G5)))</xm:f>
            <xm:f>Sources!$B$1</xm:f>
            <x14:dxf>
              <font>
                <color rgb="FF9C0006"/>
              </font>
              <fill>
                <patternFill patternType="none">
                  <fgColor indexed="64"/>
                  <bgColor auto="1"/>
                </patternFill>
              </fill>
            </x14:dxf>
          </x14:cfRule>
          <xm:sqref>G5:G52 G54:G258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Sources!$B$1:$B$5</xm:f>
          </x14:formula1>
          <xm:sqref>G5:G52 G54:G260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7"/>
  <sheetViews>
    <sheetView workbookViewId="0">
      <selection activeCell="N1" sqref="N1"/>
    </sheetView>
  </sheetViews>
  <sheetFormatPr baseColWidth="10" defaultColWidth="11" defaultRowHeight="15" x14ac:dyDescent="0.2"/>
  <cols>
    <col min="1" max="1" width="69.5" style="75" customWidth="1"/>
    <col min="2" max="2" width="11.1640625" style="76" customWidth="1"/>
    <col min="3" max="3" width="14.5" style="76" bestFit="1" customWidth="1"/>
    <col min="4" max="4" width="20.33203125" style="79" bestFit="1" customWidth="1"/>
    <col min="5" max="8" width="17.83203125" style="78" bestFit="1" customWidth="1"/>
    <col min="9" max="9" width="4" style="78" customWidth="1"/>
    <col min="10" max="10" width="22.1640625" bestFit="1" customWidth="1"/>
    <col min="11" max="11" width="15.1640625" customWidth="1"/>
    <col min="12" max="12" width="16.5" customWidth="1"/>
    <col min="13" max="13" width="18.5" customWidth="1"/>
    <col min="14" max="14" width="16" customWidth="1"/>
  </cols>
  <sheetData>
    <row r="1" spans="1:25" s="59" customFormat="1" ht="46" customHeight="1" x14ac:dyDescent="0.3">
      <c r="A1" s="1"/>
      <c r="B1" s="56"/>
      <c r="C1" s="257" t="s">
        <v>0</v>
      </c>
      <c r="D1" s="257"/>
      <c r="E1" s="257"/>
      <c r="F1" s="257"/>
      <c r="G1" s="257"/>
      <c r="H1" s="57"/>
      <c r="I1" s="57"/>
      <c r="J1" s="57"/>
      <c r="K1" s="2"/>
      <c r="L1" s="2"/>
      <c r="M1" s="1"/>
      <c r="N1"/>
      <c r="O1"/>
      <c r="P1"/>
      <c r="Q1"/>
      <c r="R1"/>
      <c r="S1"/>
      <c r="T1" s="58"/>
      <c r="U1" s="58"/>
      <c r="V1" s="58"/>
      <c r="W1" s="58"/>
      <c r="X1" s="58"/>
      <c r="Y1" s="58"/>
    </row>
    <row r="2" spans="1:25" ht="52" customHeight="1" x14ac:dyDescent="0.2">
      <c r="A2" s="1"/>
      <c r="B2" s="56"/>
      <c r="C2" s="258" t="s">
        <v>286</v>
      </c>
      <c r="D2" s="258"/>
      <c r="E2" s="258"/>
      <c r="F2" s="258"/>
      <c r="G2" s="258"/>
      <c r="H2" s="60"/>
      <c r="I2" s="60"/>
      <c r="J2" s="60"/>
      <c r="K2" s="2"/>
      <c r="L2" s="2"/>
      <c r="M2" s="1"/>
    </row>
    <row r="3" spans="1:25" ht="19" customHeight="1" x14ac:dyDescent="0.2">
      <c r="A3" s="61"/>
      <c r="B3" s="62"/>
      <c r="C3" s="62"/>
      <c r="D3" s="61"/>
      <c r="E3" s="61"/>
      <c r="F3" s="61"/>
      <c r="G3" s="61"/>
      <c r="H3" s="61"/>
      <c r="I3" s="61"/>
      <c r="J3" s="61"/>
      <c r="K3" s="3"/>
      <c r="L3" s="3"/>
      <c r="M3" s="3"/>
    </row>
    <row r="4" spans="1:25" ht="22" x14ac:dyDescent="0.25">
      <c r="A4" s="63" t="s">
        <v>284</v>
      </c>
      <c r="B4" s="259" t="s">
        <v>194</v>
      </c>
      <c r="C4" s="259"/>
      <c r="D4" s="64" t="s">
        <v>193</v>
      </c>
      <c r="E4" s="260" t="s">
        <v>285</v>
      </c>
      <c r="F4" s="260"/>
      <c r="G4" s="260"/>
      <c r="H4" s="260"/>
      <c r="I4" s="64"/>
      <c r="J4" s="65" t="s">
        <v>192</v>
      </c>
      <c r="K4" s="3"/>
      <c r="L4" s="3"/>
      <c r="M4" s="3"/>
    </row>
    <row r="5" spans="1:25" ht="16" x14ac:dyDescent="0.2">
      <c r="A5" s="11"/>
      <c r="B5" s="62" t="s">
        <v>195</v>
      </c>
      <c r="C5" s="62" t="s">
        <v>196</v>
      </c>
      <c r="D5" s="10" t="s">
        <v>171</v>
      </c>
      <c r="E5" s="66" t="s">
        <v>129</v>
      </c>
      <c r="F5" s="66" t="s">
        <v>130</v>
      </c>
      <c r="G5" s="66" t="s">
        <v>131</v>
      </c>
      <c r="H5" s="66" t="s">
        <v>132</v>
      </c>
      <c r="I5" s="66"/>
      <c r="J5" s="10"/>
      <c r="K5" s="3"/>
      <c r="L5" s="3"/>
      <c r="M5" s="3"/>
    </row>
    <row r="6" spans="1:25" ht="18" customHeight="1" x14ac:dyDescent="0.2">
      <c r="A6" s="248" t="s">
        <v>3</v>
      </c>
      <c r="B6" s="250" t="str">
        <f>ResultsProcessing!B2</f>
        <v>Ja</v>
      </c>
      <c r="C6" s="252" t="str">
        <f>IF(ResultsProcessing!C2="Auswählen…. ","N/A",ResultsProcessing!C2)</f>
        <v>N/A</v>
      </c>
      <c r="D6" s="67" t="str">
        <f>ResultsProcessing!B24</f>
        <v>GR1.1</v>
      </c>
      <c r="E6" s="68" t="str">
        <f>IF(ResultsProcessing!D24="Nein","Nicht im Umfang",IF(ResultsProcessing!C24="Auswählen…. ","Nicht beantwortet",IF(ResultsProcessing!C24&gt;=0,"Bestanden","Nicht Bestanden")))</f>
        <v>Nicht beantwortet</v>
      </c>
      <c r="F6" s="68" t="str">
        <f>IF(ResultsProcessing!D24="Nein","Nicht im Umfang",IF(ResultsProcessing!C24="Auswählen…. ","Nicht beantwortet",IF(ResultsProcessing!C24&gt;=1,"Bestanden","Nicht Bestanden")))</f>
        <v>Nicht beantwortet</v>
      </c>
      <c r="G6" s="68" t="str">
        <f>IF(ResultsProcessing!D24="Nein","Nicht im Umfang",IF(ResultsProcessing!C24="Auswählen…. ","Nicht beantwortet",IF(ResultsProcessing!C24&gt;=2,"Bestanden","Nicht Bestanden")))</f>
        <v>Nicht beantwortet</v>
      </c>
      <c r="H6" s="68" t="str">
        <f>IF(ResultsProcessing!D24="Nein","Nicht im Umfang",IF(ResultsProcessing!C24="Auswählen…. ","Nicht beantwortet",IF(ResultsProcessing!C24&gt;=3,"Bestanden","Nicht Bestanden")))</f>
        <v>Nicht beantwortet</v>
      </c>
      <c r="I6" s="68"/>
      <c r="J6" s="10" t="str">
        <f>IF(ResultsProcessing!E24="Auswählen…. ","Kein Ziel definiert",IF(ResultsProcessing!$C24="Auswählen…. ","Kein Ergebis vorhanden",IF(ResultsProcessing!$C24&gt;=ResultsProcessing!$E24,"Ziel erfüllt","Ziel nicht erfüllt")))</f>
        <v>Kein Ziel definiert</v>
      </c>
      <c r="K6" s="3"/>
      <c r="L6" s="3"/>
      <c r="M6" s="3"/>
    </row>
    <row r="7" spans="1:25" ht="18" customHeight="1" x14ac:dyDescent="0.2">
      <c r="A7" s="249"/>
      <c r="B7" s="251"/>
      <c r="C7" s="253"/>
      <c r="D7" s="67" t="str">
        <f>ResultsProcessing!B25</f>
        <v>GR1.2</v>
      </c>
      <c r="E7" s="68" t="str">
        <f>IF(ResultsProcessing!D25="Nein","Nicht im Umfang",IF(ResultsProcessing!C25="Auswählen…. ","Nicht beantwortet",IF(ResultsProcessing!C25&gt;=0,"Bestanden","Nicht Bestanden")))</f>
        <v>Nicht beantwortet</v>
      </c>
      <c r="F7" s="68" t="str">
        <f>IF(ResultsProcessing!D25="Nein","Nicht im Umfang",IF(ResultsProcessing!C25="Auswählen…. ","Nicht beantwortet",IF(ResultsProcessing!C25&gt;=1,"Bestanden","Nicht Bestanden")))</f>
        <v>Nicht beantwortet</v>
      </c>
      <c r="G7" s="68" t="str">
        <f>IF(ResultsProcessing!D25="Nein","Nicht im Umfang",IF(ResultsProcessing!C25="Auswählen…. ","Nicht beantwortet",IF(ResultsProcessing!C25&gt;=2,"Bestanden","Nicht Bestanden")))</f>
        <v>Nicht beantwortet</v>
      </c>
      <c r="H7" s="68" t="str">
        <f>IF(ResultsProcessing!D25="Nein","Nicht im Umfang",IF(ResultsProcessing!C25="Auswählen…. ","Nicht beantwortet",IF(ResultsProcessing!C25&gt;=3,"Bestanden","Nicht Bestanden")))</f>
        <v>Nicht beantwortet</v>
      </c>
      <c r="I7" s="68"/>
      <c r="J7" s="10" t="str">
        <f>IF(ResultsProcessing!E25="Auswählen…. ","Kein Ziel definiert",IF(ResultsProcessing!$C25="Auswählen…. ","Kein Ergebis vorhanden",IF(ResultsProcessing!$C25&gt;=ResultsProcessing!$E25,"Ziel erfüllt","Ziel nicht erfüllt")))</f>
        <v>Kein Ziel definiert</v>
      </c>
      <c r="K7" s="3"/>
      <c r="L7" s="3"/>
      <c r="M7" s="3"/>
    </row>
    <row r="8" spans="1:25" ht="18" customHeight="1" x14ac:dyDescent="0.2">
      <c r="A8" s="248" t="s">
        <v>4</v>
      </c>
      <c r="B8" s="250" t="str">
        <f>ResultsProcessing!B3</f>
        <v>Ja</v>
      </c>
      <c r="C8" s="252" t="str">
        <f>IF(ResultsProcessing!C3="Auswählen…. ","N/A",ResultsProcessing!C3)</f>
        <v>N/A</v>
      </c>
      <c r="D8" s="67" t="str">
        <f>ResultsProcessing!B26</f>
        <v>GR2.1</v>
      </c>
      <c r="E8" s="68" t="str">
        <f>IF(ResultsProcessing!D26="Nein","Nicht im Umfang",IF(ResultsProcessing!C26="Auswählen…. ","Nicht beantwortet",IF(ResultsProcessing!C26&gt;=0,"Bestanden","Nicht Bestanden")))</f>
        <v>Nicht beantwortet</v>
      </c>
      <c r="F8" s="68" t="str">
        <f>IF(ResultsProcessing!D26="Nein","Nicht im Umfang",IF(ResultsProcessing!C26="Auswählen…. ","Nicht beantwortet",IF(ResultsProcessing!C26&gt;=1,"Bestanden","Nicht Bestanden")))</f>
        <v>Nicht beantwortet</v>
      </c>
      <c r="G8" s="68" t="str">
        <f>IF(ResultsProcessing!D26="Nein","Nicht im Umfang",IF(ResultsProcessing!C26="Auswählen…. ","Nicht beantwortet",IF(ResultsProcessing!C26&gt;=2,"Bestanden","Nicht Bestanden")))</f>
        <v>Nicht beantwortet</v>
      </c>
      <c r="H8" s="68" t="str">
        <f>IF(ResultsProcessing!D26="Nein","Nicht im Umfang",IF(ResultsProcessing!C26="Auswählen…. ","Nicht beantwortet",IF(ResultsProcessing!C26&gt;=3,"Bestanden","Nicht Bestanden")))</f>
        <v>Nicht beantwortet</v>
      </c>
      <c r="I8" s="68"/>
      <c r="J8" s="10" t="str">
        <f>IF(ResultsProcessing!E26="Auswählen…. ","Kein Ziel definiert",IF(ResultsProcessing!$C26="Auswählen…. ","Kein Ergebis vorhanden",IF(ResultsProcessing!$C26&gt;=ResultsProcessing!$E26,"Ziel erfüllt","Ziel nicht erfüllt")))</f>
        <v>Kein Ziel definiert</v>
      </c>
      <c r="K8" s="3"/>
      <c r="L8" s="3"/>
      <c r="M8" s="3"/>
    </row>
    <row r="9" spans="1:25" ht="18" customHeight="1" x14ac:dyDescent="0.2">
      <c r="A9" s="261"/>
      <c r="B9" s="262"/>
      <c r="C9" s="263"/>
      <c r="D9" s="67" t="str">
        <f>ResultsProcessing!B27</f>
        <v>GR2.2</v>
      </c>
      <c r="E9" s="68" t="str">
        <f>IF(ResultsProcessing!D27="Nein","Nicht im Umfang",IF(ResultsProcessing!C27="Auswählen…. ","Nicht beantwortet",IF(ResultsProcessing!C27&gt;=0,"Bestanden","Nicht Bestanden")))</f>
        <v>Nicht beantwortet</v>
      </c>
      <c r="F9" s="68" t="str">
        <f>IF(ResultsProcessing!D27="Nein","Nicht im Umfang",IF(ResultsProcessing!C27="Auswählen…. ","Nicht beantwortet",IF(ResultsProcessing!C27&gt;=1,"Bestanden","Nicht Bestanden")))</f>
        <v>Nicht beantwortet</v>
      </c>
      <c r="G9" s="68" t="str">
        <f>IF(ResultsProcessing!D27="Nein","Nicht im Umfang",IF(ResultsProcessing!C27="Auswählen…. ","Nicht beantwortet",IF(ResultsProcessing!C27&gt;=2,"Bestanden","Nicht Bestanden")))</f>
        <v>Nicht beantwortet</v>
      </c>
      <c r="H9" s="68" t="str">
        <f>IF(ResultsProcessing!D27="Nein","Nicht im Umfang",IF(ResultsProcessing!C27="Auswählen…. ","Nicht beantwortet",IF(ResultsProcessing!C27&gt;=3,"Bestanden","Nicht Bestanden")))</f>
        <v>Nicht beantwortet</v>
      </c>
      <c r="I9" s="68"/>
      <c r="J9" s="10" t="str">
        <f>IF(ResultsProcessing!E27="Auswählen…. ","Kein Ziel definiert",IF(ResultsProcessing!$C27="Auswählen…. ","Kein Ergebis vorhanden",IF(ResultsProcessing!$C27&gt;=ResultsProcessing!$E27,"Ziel erfüllt","Ziel nicht erfüllt")))</f>
        <v>Kein Ziel definiert</v>
      </c>
      <c r="K9" s="3"/>
      <c r="L9" s="3"/>
      <c r="M9" s="3"/>
    </row>
    <row r="10" spans="1:25" ht="18" customHeight="1" x14ac:dyDescent="0.2">
      <c r="A10" s="261"/>
      <c r="B10" s="262"/>
      <c r="C10" s="263"/>
      <c r="D10" s="67" t="str">
        <f>ResultsProcessing!B28</f>
        <v>GR2.3</v>
      </c>
      <c r="E10" s="68" t="str">
        <f>IF(ResultsProcessing!D28="Nein","Nicht im Umfang",IF(ResultsProcessing!C28="Auswählen…. ","Nicht beantwortet",IF(ResultsProcessing!C28&gt;=0,"Bestanden","Nicht Bestanden")))</f>
        <v>Nicht beantwortet</v>
      </c>
      <c r="F10" s="68" t="str">
        <f>IF(ResultsProcessing!D28="Nein","Nicht im Umfang",IF(ResultsProcessing!C28="Auswählen…. ","Nicht beantwortet",IF(ResultsProcessing!C28&gt;=1,"Bestanden","Nicht Bestanden")))</f>
        <v>Nicht beantwortet</v>
      </c>
      <c r="G10" s="68" t="str">
        <f>IF(ResultsProcessing!D28="Nein","Nicht im Umfang",IF(ResultsProcessing!C28="Auswählen…. ","Nicht beantwortet",IF(ResultsProcessing!C28&gt;=2,"Bestanden","Nicht Bestanden")))</f>
        <v>Nicht beantwortet</v>
      </c>
      <c r="H10" s="68" t="str">
        <f>IF(ResultsProcessing!D28="Nein","Nicht im Umfang",IF(ResultsProcessing!C28="Auswählen…. ","Nicht beantwortet",IF(ResultsProcessing!C28&gt;=3,"Bestanden","Nicht Bestanden")))</f>
        <v>Nicht beantwortet</v>
      </c>
      <c r="I10" s="68"/>
      <c r="J10" s="10" t="str">
        <f>IF(ResultsProcessing!E28="Auswählen…. ","Kein Ziel definiert",IF(ResultsProcessing!$C28="Auswählen…. ","Kein Ergebis vorhanden",IF(ResultsProcessing!$C28&gt;=ResultsProcessing!$E28,"Ziel erfüllt","Ziel nicht erfüllt")))</f>
        <v>Kein Ziel definiert</v>
      </c>
      <c r="K10" s="3"/>
      <c r="L10" s="3"/>
      <c r="M10" s="3"/>
    </row>
    <row r="11" spans="1:25" ht="18" customHeight="1" x14ac:dyDescent="0.2">
      <c r="A11" s="249"/>
      <c r="B11" s="251"/>
      <c r="C11" s="253"/>
      <c r="D11" s="67" t="str">
        <f>ResultsProcessing!B29</f>
        <v>GR2.4</v>
      </c>
      <c r="E11" s="68" t="str">
        <f>IF(ResultsProcessing!D29="Nein","Nicht im Umfang",IF(ResultsProcessing!C29="Auswählen…. ","Nicht beantwortet",IF(ResultsProcessing!C29&gt;=0,"Bestanden","Nicht Bestanden")))</f>
        <v>Nicht beantwortet</v>
      </c>
      <c r="F11" s="68" t="str">
        <f>IF(ResultsProcessing!D29="Nein","Nicht im Umfang",IF(ResultsProcessing!C29="Auswählen…. ","Nicht beantwortet",IF(ResultsProcessing!C29&gt;=1,"Bestanden","Nicht Bestanden")))</f>
        <v>Nicht beantwortet</v>
      </c>
      <c r="G11" s="68" t="str">
        <f>IF(ResultsProcessing!D29="Nein","Nicht im Umfang",IF(ResultsProcessing!C29="Auswählen…. ","Nicht beantwortet",IF(ResultsProcessing!C29&gt;=2,"Bestanden","Nicht Bestanden")))</f>
        <v>Nicht beantwortet</v>
      </c>
      <c r="H11" s="68" t="str">
        <f>IF(ResultsProcessing!D29="Nein","Nicht im Umfang",IF(ResultsProcessing!C29="Auswählen…. ","Nicht beantwortet",IF(ResultsProcessing!C29&gt;=3,"Bestanden","Nicht Bestanden")))</f>
        <v>Nicht beantwortet</v>
      </c>
      <c r="I11" s="68"/>
      <c r="J11" s="10" t="str">
        <f>IF(ResultsProcessing!E29="Auswählen…. ","Kein Ziel definiert",IF(ResultsProcessing!$C29="Auswählen…. ","Kein Ergebis vorhanden",IF(ResultsProcessing!$C29&gt;=ResultsProcessing!$E29,"Ziel erfüllt","Ziel nicht erfüllt")))</f>
        <v>Kein Ziel definiert</v>
      </c>
      <c r="K11" s="3"/>
      <c r="L11" s="3"/>
      <c r="M11" s="3"/>
    </row>
    <row r="12" spans="1:25" ht="18" customHeight="1" x14ac:dyDescent="0.2">
      <c r="A12" s="69" t="s">
        <v>5</v>
      </c>
      <c r="B12" s="70" t="str">
        <f>ResultsProcessing!B4</f>
        <v>Ja</v>
      </c>
      <c r="C12" s="71" t="str">
        <f>IF(ResultsProcessing!C4="Auswählen…. ","N/A",ResultsProcessing!C4)</f>
        <v>N/A</v>
      </c>
      <c r="D12" s="67" t="str">
        <f>ResultsProcessing!B30</f>
        <v>GR3.1</v>
      </c>
      <c r="E12" s="68" t="str">
        <f>IF(ResultsProcessing!D30="Nein","Nicht im Umfang",IF(ResultsProcessing!C30="Auswählen…. ","Nicht beantwortet",IF(ResultsProcessing!C30&gt;=0,"Bestanden","Nicht Bestanden")))</f>
        <v>Nicht beantwortet</v>
      </c>
      <c r="F12" s="68" t="str">
        <f>IF(ResultsProcessing!D30="Nein","Nicht im Umfang",IF(ResultsProcessing!C30="Auswählen…. ","Nicht beantwortet",IF(ResultsProcessing!C30&gt;=1,"Bestanden","Nicht Bestanden")))</f>
        <v>Nicht beantwortet</v>
      </c>
      <c r="G12" s="68" t="str">
        <f>IF(ResultsProcessing!D30="Nein","Nicht im Umfang",IF(ResultsProcessing!C30="Auswählen…. ","Nicht beantwortet",IF(ResultsProcessing!C30&gt;=2,"Bestanden","Nicht Bestanden")))</f>
        <v>Nicht beantwortet</v>
      </c>
      <c r="H12" s="68" t="str">
        <f>IF(ResultsProcessing!D30="Nein","Nicht im Umfang",IF(ResultsProcessing!C30="Auswählen…. ","Nicht beantwortet",IF(ResultsProcessing!C30&gt;=3,"Bestanden","Nicht Bestanden")))</f>
        <v>Nicht beantwortet</v>
      </c>
      <c r="I12" s="68"/>
      <c r="J12" s="10" t="str">
        <f>IF(ResultsProcessing!E30="Auswählen…. ","Kein Ziel definiert",IF(ResultsProcessing!$C30="Auswählen…. ","Kein Ergebis vorhanden",IF(ResultsProcessing!$C30&gt;=ResultsProcessing!$E30,"Ziel erfüllt","Ziel nicht erfüllt")))</f>
        <v>Kein Ziel definiert</v>
      </c>
      <c r="K12" s="3"/>
      <c r="L12" s="3"/>
      <c r="M12" s="3"/>
    </row>
    <row r="13" spans="1:25" ht="18" customHeight="1" x14ac:dyDescent="0.2">
      <c r="A13" s="248" t="s">
        <v>6</v>
      </c>
      <c r="B13" s="250" t="str">
        <f>ResultsProcessing!B5</f>
        <v>Ja</v>
      </c>
      <c r="C13" s="252" t="str">
        <f>IF(ResultsProcessing!C5="Auswählen…. ","N/A",ResultsProcessing!C5)</f>
        <v>N/A</v>
      </c>
      <c r="D13" s="67" t="str">
        <f>ResultsProcessing!B31</f>
        <v>GR4.1</v>
      </c>
      <c r="E13" s="68" t="str">
        <f>IF(ResultsProcessing!D31="Nein","Nicht im Umfang",IF(ResultsProcessing!C31="Auswählen…. ","Nicht beantwortet",IF(ResultsProcessing!C31&gt;=0,"Bestanden","Nicht Bestanden")))</f>
        <v>Nicht beantwortet</v>
      </c>
      <c r="F13" s="68" t="str">
        <f>IF(ResultsProcessing!D31="Nein","Nicht im Umfang",IF(ResultsProcessing!C31="Auswählen…. ","Nicht beantwortet",IF(ResultsProcessing!C31&gt;=1,"Bestanden","Nicht Bestanden")))</f>
        <v>Nicht beantwortet</v>
      </c>
      <c r="G13" s="68" t="str">
        <f>IF(ResultsProcessing!D31="Nein","Nicht im Umfang",IF(ResultsProcessing!C31="Auswählen…. ","Nicht beantwortet",IF(ResultsProcessing!C31&gt;=2,"Bestanden","Nicht Bestanden")))</f>
        <v>Nicht beantwortet</v>
      </c>
      <c r="H13" s="68" t="str">
        <f>IF(ResultsProcessing!D31="Nein","Nicht im Umfang",IF(ResultsProcessing!C31="Auswählen…. ","Nicht beantwortet",IF(ResultsProcessing!C31&gt;=3,"Bestanden","Nicht Bestanden")))</f>
        <v>Nicht beantwortet</v>
      </c>
      <c r="I13" s="68"/>
      <c r="J13" s="10" t="str">
        <f>IF(ResultsProcessing!E31="Auswählen…. ","Kein Ziel definiert",IF(ResultsProcessing!$C31="Auswählen…. ","Kein Ergebis vorhanden",IF(ResultsProcessing!$C31&gt;=ResultsProcessing!$E31,"Ziel erfüllt","Ziel nicht erfüllt")))</f>
        <v>Kein Ziel definiert</v>
      </c>
      <c r="K13" s="3"/>
      <c r="L13" s="3"/>
      <c r="M13" s="3"/>
    </row>
    <row r="14" spans="1:25" ht="18" customHeight="1" x14ac:dyDescent="0.2">
      <c r="A14" s="261"/>
      <c r="B14" s="262"/>
      <c r="C14" s="263"/>
      <c r="D14" s="67" t="str">
        <f>ResultsProcessing!B32</f>
        <v>GR4.2</v>
      </c>
      <c r="E14" s="68" t="str">
        <f>IF(ResultsProcessing!D32="Nein","Nicht im Umfang",IF(ResultsProcessing!C32="Auswählen…. ","Nicht beantwortet",IF(ResultsProcessing!C32&gt;=0,"Bestanden","Nicht Bestanden")))</f>
        <v>Nicht beantwortet</v>
      </c>
      <c r="F14" s="68" t="str">
        <f>IF(ResultsProcessing!D32="Nein","Nicht im Umfang",IF(ResultsProcessing!C32="Auswählen…. ","Nicht beantwortet",IF(ResultsProcessing!C32&gt;=1,"Bestanden","Nicht Bestanden")))</f>
        <v>Nicht beantwortet</v>
      </c>
      <c r="G14" s="68" t="str">
        <f>IF(ResultsProcessing!D32="Nein","Nicht im Umfang",IF(ResultsProcessing!C32="Auswählen…. ","Nicht beantwortet",IF(ResultsProcessing!C32&gt;=2,"Bestanden","Nicht Bestanden")))</f>
        <v>Nicht beantwortet</v>
      </c>
      <c r="H14" s="68" t="str">
        <f>IF(ResultsProcessing!D32="Nein","Nicht im Umfang",IF(ResultsProcessing!C32="Auswählen…. ","Nicht beantwortet",IF(ResultsProcessing!C32&gt;=3,"Bestanden","Nicht Bestanden")))</f>
        <v>Nicht beantwortet</v>
      </c>
      <c r="I14" s="68"/>
      <c r="J14" s="10" t="str">
        <f>IF(ResultsProcessing!E32="Auswählen…. ","Kein Ziel definiert",IF(ResultsProcessing!$C32="Auswählen…. ","Kein Ergebis vorhanden",IF(ResultsProcessing!$C32&gt;=ResultsProcessing!$E32,"Ziel erfüllt","Ziel nicht erfüllt")))</f>
        <v>Kein Ziel definiert</v>
      </c>
      <c r="K14" s="3"/>
      <c r="L14" s="3"/>
      <c r="M14" s="3"/>
    </row>
    <row r="15" spans="1:25" ht="18" customHeight="1" x14ac:dyDescent="0.2">
      <c r="A15" s="249"/>
      <c r="B15" s="251"/>
      <c r="C15" s="253"/>
      <c r="D15" s="67" t="str">
        <f>ResultsProcessing!B33</f>
        <v>GR4.3</v>
      </c>
      <c r="E15" s="68" t="str">
        <f>IF(ResultsProcessing!D33="Nein","Nicht im Umfang",IF(ResultsProcessing!C33="Auswählen…. ","Nicht beantwortet",IF(ResultsProcessing!C33&gt;=0,"Bestanden","Nicht Bestanden")))</f>
        <v>Nicht beantwortet</v>
      </c>
      <c r="F15" s="68" t="str">
        <f>IF(ResultsProcessing!D33="Nein","Nicht im Umfang",IF(ResultsProcessing!C33="Auswählen…. ","Nicht beantwortet",IF(ResultsProcessing!C33&gt;=1,"Bestanden","Nicht Bestanden")))</f>
        <v>Nicht beantwortet</v>
      </c>
      <c r="G15" s="68" t="str">
        <f>IF(ResultsProcessing!D33="Nein","Nicht im Umfang",IF(ResultsProcessing!C33="Auswählen…. ","Nicht beantwortet",IF(ResultsProcessing!C33&gt;=2,"Bestanden","Nicht Bestanden")))</f>
        <v>Nicht beantwortet</v>
      </c>
      <c r="H15" s="68" t="str">
        <f>IF(ResultsProcessing!D33="Nein","Nicht im Umfang",IF(ResultsProcessing!C33="Auswählen…. ","Nicht beantwortet",IF(ResultsProcessing!C33&gt;=3,"Bestanden","Nicht Bestanden")))</f>
        <v>Nicht beantwortet</v>
      </c>
      <c r="I15" s="68"/>
      <c r="J15" s="10" t="str">
        <f>IF(ResultsProcessing!E33="Auswählen…. ","Kein Ziel definiert",IF(ResultsProcessing!$C33="Auswählen…. ","Kein Ergebis vorhanden",IF(ResultsProcessing!$C33&gt;=ResultsProcessing!$E33,"Ziel erfüllt","Ziel nicht erfüllt")))</f>
        <v>Kein Ziel definiert</v>
      </c>
      <c r="K15" s="3"/>
      <c r="L15" s="3"/>
      <c r="M15" s="3"/>
    </row>
    <row r="16" spans="1:25" ht="18" customHeight="1" x14ac:dyDescent="0.2">
      <c r="A16" s="248" t="s">
        <v>7</v>
      </c>
      <c r="B16" s="250" t="str">
        <f>ResultsProcessing!B6</f>
        <v>Ja</v>
      </c>
      <c r="C16" s="252" t="str">
        <f>IF(ResultsProcessing!C6="Auswählen…. ","N/A",ResultsProcessing!C6)</f>
        <v>N/A</v>
      </c>
      <c r="D16" s="67" t="str">
        <f>ResultsProcessing!B34</f>
        <v>GR5.1</v>
      </c>
      <c r="E16" s="68" t="str">
        <f>IF(ResultsProcessing!D34="Nein","Nicht im Umfang",IF(ResultsProcessing!C34="Auswählen…. ","Nicht beantwortet",IF(ResultsProcessing!C34&gt;=0,"Bestanden","Nicht Bestanden")))</f>
        <v>Nicht beantwortet</v>
      </c>
      <c r="F16" s="68" t="str">
        <f>IF(ResultsProcessing!D34="Nein","Nicht im Umfang",IF(ResultsProcessing!C34="Auswählen…. ","Nicht beantwortet",IF(ResultsProcessing!C34&gt;=1,"Bestanden","Nicht Bestanden")))</f>
        <v>Nicht beantwortet</v>
      </c>
      <c r="G16" s="68" t="str">
        <f>IF(ResultsProcessing!D34="Nein","Nicht im Umfang",IF(ResultsProcessing!C34="Auswählen…. ","Nicht beantwortet",IF(ResultsProcessing!C34&gt;=2,"Bestanden","Nicht Bestanden")))</f>
        <v>Nicht beantwortet</v>
      </c>
      <c r="H16" s="68" t="str">
        <f>IF(ResultsProcessing!D34="Nein","Nicht im Umfang",IF(ResultsProcessing!C34="Auswählen…. ","Nicht beantwortet",IF(ResultsProcessing!C34&gt;=3,"Bestanden","Nicht Bestanden")))</f>
        <v>Nicht beantwortet</v>
      </c>
      <c r="I16" s="68"/>
      <c r="J16" s="10" t="str">
        <f>IF(ResultsProcessing!E34="Auswählen…. ","Kein Ziel definiert",IF(ResultsProcessing!$C34="Auswählen…. ","Kein Ergebis vorhanden",IF(ResultsProcessing!$C34&gt;=ResultsProcessing!$E34,"Ziel erfüllt","Ziel nicht erfüllt")))</f>
        <v>Kein Ziel definiert</v>
      </c>
      <c r="K16" s="3"/>
      <c r="L16" s="3"/>
      <c r="M16" s="3"/>
    </row>
    <row r="17" spans="1:13" ht="18" customHeight="1" x14ac:dyDescent="0.2">
      <c r="A17" s="249"/>
      <c r="B17" s="251"/>
      <c r="C17" s="253"/>
      <c r="D17" s="67" t="str">
        <f>ResultsProcessing!B35</f>
        <v>GR5.2</v>
      </c>
      <c r="E17" s="68" t="str">
        <f>IF(ResultsProcessing!D35="Nein","Nicht im Umfang",IF(ResultsProcessing!C35="Auswählen…. ","Nicht beantwortet",IF(ResultsProcessing!C35&gt;=0,"Bestanden","Nicht Bestanden")))</f>
        <v>Nicht beantwortet</v>
      </c>
      <c r="F17" s="68" t="str">
        <f>IF(ResultsProcessing!D35="Nein","Nicht im Umfang",IF(ResultsProcessing!C35="Auswählen…. ","Nicht beantwortet",IF(ResultsProcessing!C35&gt;=1,"Bestanden","Nicht Bestanden")))</f>
        <v>Nicht beantwortet</v>
      </c>
      <c r="G17" s="68" t="str">
        <f>IF(ResultsProcessing!D35="Nein","Nicht im Umfang",IF(ResultsProcessing!C35="Auswählen…. ","Nicht beantwortet",IF(ResultsProcessing!C35&gt;=2,"Bestanden","Nicht Bestanden")))</f>
        <v>Nicht beantwortet</v>
      </c>
      <c r="H17" s="68" t="str">
        <f>IF(ResultsProcessing!D35="Nein","Nicht im Umfang",IF(ResultsProcessing!C35="Auswählen…. ","Nicht beantwortet",IF(ResultsProcessing!C35&gt;=3,"Bestanden","Nicht Bestanden")))</f>
        <v>Nicht beantwortet</v>
      </c>
      <c r="I17" s="68"/>
      <c r="J17" s="10" t="str">
        <f>IF(ResultsProcessing!E35="Auswählen…. ","Kein Ziel definiert",IF(ResultsProcessing!$C35="Auswählen…. ","Kein Ergebis vorhanden",IF(ResultsProcessing!$C35&gt;=ResultsProcessing!$E35,"Ziel erfüllt","Ziel nicht erfüllt")))</f>
        <v>Kein Ziel definiert</v>
      </c>
      <c r="K17" s="3"/>
      <c r="L17" s="3"/>
      <c r="M17" s="3"/>
    </row>
    <row r="18" spans="1:13" ht="18" customHeight="1" x14ac:dyDescent="0.2">
      <c r="A18" s="248" t="s">
        <v>8</v>
      </c>
      <c r="B18" s="250" t="str">
        <f>ResultsProcessing!B7</f>
        <v>Ja</v>
      </c>
      <c r="C18" s="252" t="str">
        <f>IF(ResultsProcessing!C7="Auswählen…. ","N/A",ResultsProcessing!C7)</f>
        <v>N/A</v>
      </c>
      <c r="D18" s="67" t="str">
        <f>ResultsProcessing!B36</f>
        <v>GR6.1</v>
      </c>
      <c r="E18" s="68" t="str">
        <f>IF(ResultsProcessing!D36="Nein","Nicht im Umfang",IF(ResultsProcessing!C36="Auswählen…. ","Nicht beantwortet",IF(ResultsProcessing!C36&gt;=0,"Bestanden","Nicht Bestanden")))</f>
        <v>Nicht beantwortet</v>
      </c>
      <c r="F18" s="68" t="str">
        <f>IF(ResultsProcessing!D36="Nein","Nicht im Umfang",IF(ResultsProcessing!C36="Auswählen…. ","Nicht beantwortet",IF(ResultsProcessing!C36&gt;=1,"Bestanden","Nicht Bestanden")))</f>
        <v>Nicht beantwortet</v>
      </c>
      <c r="G18" s="68" t="str">
        <f>IF(ResultsProcessing!D36="Nein","Nicht im Umfang",IF(ResultsProcessing!C36="Auswählen…. ","Nicht beantwortet",IF(ResultsProcessing!C36&gt;=2,"Bestanden","Nicht Bestanden")))</f>
        <v>Nicht beantwortet</v>
      </c>
      <c r="H18" s="68" t="str">
        <f>IF(ResultsProcessing!D36="Nein","Nicht im Umfang",IF(ResultsProcessing!C36="Auswählen…. ","Nicht beantwortet",IF(ResultsProcessing!C36&gt;=3,"Bestanden","Nicht Bestanden")))</f>
        <v>Nicht beantwortet</v>
      </c>
      <c r="I18" s="68"/>
      <c r="J18" s="10" t="str">
        <f>IF(ResultsProcessing!E36="Auswählen…. ","Kein Ziel definiert",IF(ResultsProcessing!$C36="Auswählen…. ","Kein Ergebis vorhanden",IF(ResultsProcessing!$C36&gt;=ResultsProcessing!$E36,"Ziel erfüllt","Ziel nicht erfüllt")))</f>
        <v>Kein Ziel definiert</v>
      </c>
      <c r="K18" s="3"/>
      <c r="L18" s="3"/>
      <c r="M18" s="3"/>
    </row>
    <row r="19" spans="1:13" ht="18" customHeight="1" x14ac:dyDescent="0.2">
      <c r="A19" s="249"/>
      <c r="B19" s="251"/>
      <c r="C19" s="253"/>
      <c r="D19" s="67" t="str">
        <f>ResultsProcessing!B37</f>
        <v>GR6.2</v>
      </c>
      <c r="E19" s="68" t="str">
        <f>IF(ResultsProcessing!D37="Nein","Nicht im Umfang",IF(ResultsProcessing!C37="Auswählen…. ","Nicht beantwortet",IF(ResultsProcessing!C37&gt;=0,"Bestanden","Nicht Bestanden")))</f>
        <v>Nicht beantwortet</v>
      </c>
      <c r="F19" s="68" t="str">
        <f>IF(ResultsProcessing!D37="Nein","Nicht im Umfang",IF(ResultsProcessing!C37="Auswählen…. ","Nicht beantwortet",IF(ResultsProcessing!C37&gt;=1,"Bestanden","Nicht Bestanden")))</f>
        <v>Nicht beantwortet</v>
      </c>
      <c r="G19" s="68" t="str">
        <f>IF(ResultsProcessing!D37="Nein","Nicht im Umfang",IF(ResultsProcessing!C37="Auswählen…. ","Nicht beantwortet",IF(ResultsProcessing!C37&gt;=2,"Bestanden","Nicht Bestanden")))</f>
        <v>Nicht beantwortet</v>
      </c>
      <c r="H19" s="68" t="str">
        <f>IF(ResultsProcessing!D37="Nein","Nicht im Umfang",IF(ResultsProcessing!C37="Auswählen…. ","Nicht beantwortet",IF(ResultsProcessing!C37&gt;=3,"Bestanden","Nicht Bestanden")))</f>
        <v>Nicht beantwortet</v>
      </c>
      <c r="I19" s="68"/>
      <c r="J19" s="10" t="str">
        <f>IF(ResultsProcessing!E37="Auswählen…. ","Kein Ziel definiert",IF(ResultsProcessing!$C37="Auswählen…. ","Kein Ergebis vorhanden",IF(ResultsProcessing!$C37&gt;=ResultsProcessing!$E37,"Ziel erfüllt","Ziel nicht erfüllt")))</f>
        <v>Kein Ziel definiert</v>
      </c>
      <c r="K19" s="3"/>
      <c r="L19" s="3"/>
      <c r="M19" s="3"/>
    </row>
    <row r="20" spans="1:13" ht="18" customHeight="1" x14ac:dyDescent="0.2">
      <c r="A20" s="248" t="s">
        <v>9</v>
      </c>
      <c r="B20" s="250" t="str">
        <f>ResultsProcessing!B8</f>
        <v>Ja</v>
      </c>
      <c r="C20" s="252" t="str">
        <f>IF(ResultsProcessing!C8="Auswählen…. ","N/A",ResultsProcessing!C8)</f>
        <v>N/A</v>
      </c>
      <c r="D20" s="67" t="str">
        <f>ResultsProcessing!B38</f>
        <v>GR7.1</v>
      </c>
      <c r="E20" s="68" t="str">
        <f>IF(ResultsProcessing!D38="Nein","Nicht im Umfang",IF(ResultsProcessing!C38="Auswählen…. ","Nicht beantwortet",IF(ResultsProcessing!C38&gt;=0,"Bestanden","Nicht Bestanden")))</f>
        <v>Nicht beantwortet</v>
      </c>
      <c r="F20" s="68" t="str">
        <f>IF(ResultsProcessing!D38="Nein","Nicht im Umfang",IF(ResultsProcessing!C38="Auswählen…. ","Nicht beantwortet",IF(ResultsProcessing!C38&gt;=1,"Bestanden","Nicht Bestanden")))</f>
        <v>Nicht beantwortet</v>
      </c>
      <c r="G20" s="68" t="str">
        <f>IF(ResultsProcessing!D38="Nein","Nicht im Umfang",IF(ResultsProcessing!C38="Auswählen…. ","Nicht beantwortet",IF(ResultsProcessing!C38&gt;=2,"Bestanden","Nicht Bestanden")))</f>
        <v>Nicht beantwortet</v>
      </c>
      <c r="H20" s="68" t="str">
        <f>IF(ResultsProcessing!D38="Nein","Nicht im Umfang",IF(ResultsProcessing!C38="Auswählen…. ","Nicht beantwortet",IF(ResultsProcessing!C38&gt;=3,"Bestanden","Nicht Bestanden")))</f>
        <v>Nicht beantwortet</v>
      </c>
      <c r="I20" s="68"/>
      <c r="J20" s="10" t="str">
        <f>IF(ResultsProcessing!E38="Auswählen…. ","Kein Ziel definiert",IF(ResultsProcessing!$C38="Auswählen…. ","Kein Ergebis vorhanden",IF(ResultsProcessing!$C38&gt;=ResultsProcessing!$E38,"Ziel erfüllt","Ziel nicht erfüllt")))</f>
        <v>Kein Ziel definiert</v>
      </c>
      <c r="K20" s="3"/>
      <c r="L20" s="3"/>
      <c r="M20" s="3"/>
    </row>
    <row r="21" spans="1:13" ht="18" customHeight="1" x14ac:dyDescent="0.2">
      <c r="A21" s="249"/>
      <c r="B21" s="251"/>
      <c r="C21" s="253"/>
      <c r="D21" s="67" t="str">
        <f>ResultsProcessing!B39</f>
        <v>GR7.2</v>
      </c>
      <c r="E21" s="68" t="str">
        <f>IF(ResultsProcessing!D39="Nein","Nicht im Umfang",IF(ResultsProcessing!C39="Auswählen…. ","Nicht beantwortet",IF(ResultsProcessing!C39&gt;=0,"Bestanden","Nicht Bestanden")))</f>
        <v>Nicht beantwortet</v>
      </c>
      <c r="F21" s="68" t="str">
        <f>IF(ResultsProcessing!D39="Nein","Nicht im Umfang",IF(ResultsProcessing!C39="Auswählen…. ","Nicht beantwortet",IF(ResultsProcessing!C39&gt;=1,"Bestanden","Nicht Bestanden")))</f>
        <v>Nicht beantwortet</v>
      </c>
      <c r="G21" s="68" t="str">
        <f>IF(ResultsProcessing!D39="Nein","Nicht im Umfang",IF(ResultsProcessing!C39="Auswählen…. ","Nicht beantwortet",IF(ResultsProcessing!C39&gt;=2,"Bestanden","Nicht Bestanden")))</f>
        <v>Nicht beantwortet</v>
      </c>
      <c r="H21" s="68" t="str">
        <f>IF(ResultsProcessing!D39="Nein","Nicht im Umfang",IF(ResultsProcessing!C39="Auswählen…. ","Nicht beantwortet",IF(ResultsProcessing!C39&gt;=3,"Bestanden","Nicht Bestanden")))</f>
        <v>Nicht beantwortet</v>
      </c>
      <c r="I21" s="68"/>
      <c r="J21" s="10" t="str">
        <f>IF(ResultsProcessing!E39="Auswählen…. ","Kein Ziel definiert",IF(ResultsProcessing!$C39="Auswählen…. ","Kein Ergebis vorhanden",IF(ResultsProcessing!$C39&gt;=ResultsProcessing!$E39,"Ziel erfüllt","Ziel nicht erfüllt")))</f>
        <v>Kein Ziel definiert</v>
      </c>
      <c r="K21" s="3"/>
      <c r="L21" s="3"/>
      <c r="M21" s="3"/>
    </row>
    <row r="22" spans="1:13" ht="18" customHeight="1" x14ac:dyDescent="0.2">
      <c r="A22" s="239" t="s">
        <v>11</v>
      </c>
      <c r="B22" s="242" t="str">
        <f>ResultsProcessing!B9</f>
        <v>Ja</v>
      </c>
      <c r="C22" s="245" t="str">
        <f>IF(ResultsProcessing!C9="Auswählen…. ","N/A",ResultsProcessing!C9)</f>
        <v>N/A</v>
      </c>
      <c r="D22" s="72" t="str">
        <f>ResultsProcessing!B40</f>
        <v>PR1.1</v>
      </c>
      <c r="E22" s="68" t="str">
        <f>IF(ResultsProcessing!D40="Nein","Nicht im Umfang",IF(ResultsProcessing!C40="Auswählen…. ","Nicht beantwortet",IF(ResultsProcessing!C40&gt;=0,"Bestanden","Nicht Bestanden")))</f>
        <v>Nicht beantwortet</v>
      </c>
      <c r="F22" s="68" t="str">
        <f>IF(ResultsProcessing!D40="Nein","Nicht im Umfang",IF(ResultsProcessing!C40="Auswählen…. ","Nicht beantwortet",IF(ResultsProcessing!C40&gt;=1,"Bestanden","Nicht Bestanden")))</f>
        <v>Nicht beantwortet</v>
      </c>
      <c r="G22" s="68" t="str">
        <f>IF(ResultsProcessing!D40="Nein","Nicht im Umfang",IF(ResultsProcessing!C40="Auswählen…. ","Nicht beantwortet",IF(ResultsProcessing!C40&gt;=2,"Bestanden","Nicht Bestanden")))</f>
        <v>Nicht beantwortet</v>
      </c>
      <c r="H22" s="68" t="str">
        <f>IF(ResultsProcessing!D40="Nein","Nicht im Umfang",IF(ResultsProcessing!C40="Auswählen…. ","Nicht beantwortet",IF(ResultsProcessing!C40&gt;=3,"Bestanden","Nicht Bestanden")))</f>
        <v>Nicht beantwortet</v>
      </c>
      <c r="I22" s="68"/>
      <c r="J22" s="10" t="str">
        <f>IF(ResultsProcessing!E40="Auswählen…. ","Kein Ziel definiert",IF(ResultsProcessing!$C40="Auswählen…. ","Kein Ergebis vorhanden",IF(ResultsProcessing!$C40&gt;=ResultsProcessing!$E40,"Ziel erfüllt","Ziel nicht erfüllt")))</f>
        <v>Kein Ziel definiert</v>
      </c>
      <c r="K22" s="3"/>
      <c r="L22" s="3"/>
      <c r="M22" s="3"/>
    </row>
    <row r="23" spans="1:13" ht="18" customHeight="1" x14ac:dyDescent="0.2">
      <c r="A23" s="240"/>
      <c r="B23" s="243"/>
      <c r="C23" s="246"/>
      <c r="D23" s="72" t="str">
        <f>ResultsProcessing!B41</f>
        <v>PR1.2</v>
      </c>
      <c r="E23" s="68" t="str">
        <f>IF(ResultsProcessing!D41="Nein","Nicht im Umfang",IF(ResultsProcessing!C41="Auswählen…. ","Nicht beantwortet",IF(ResultsProcessing!C41&gt;=0,"Bestanden","Nicht Bestanden")))</f>
        <v>Nicht beantwortet</v>
      </c>
      <c r="F23" s="68" t="str">
        <f>IF(ResultsProcessing!D41="Nein","Nicht im Umfang",IF(ResultsProcessing!C41="Auswählen…. ","Nicht beantwortet",IF(ResultsProcessing!C41&gt;=1,"Bestanden","Nicht Bestanden")))</f>
        <v>Nicht beantwortet</v>
      </c>
      <c r="G23" s="68" t="str">
        <f>IF(ResultsProcessing!D41="Nein","Nicht im Umfang",IF(ResultsProcessing!C41="Auswählen…. ","Nicht beantwortet",IF(ResultsProcessing!C41&gt;=2,"Bestanden","Nicht Bestanden")))</f>
        <v>Nicht beantwortet</v>
      </c>
      <c r="H23" s="68" t="str">
        <f>IF(ResultsProcessing!D41="Nein","Nicht im Umfang",IF(ResultsProcessing!C41="Auswählen…. ","Nicht beantwortet",IF(ResultsProcessing!C41&gt;=3,"Bestanden","Nicht Bestanden")))</f>
        <v>Nicht beantwortet</v>
      </c>
      <c r="I23" s="68"/>
      <c r="J23" s="10" t="str">
        <f>IF(ResultsProcessing!E41="Auswählen…. ","Kein Ziel definiert",IF(ResultsProcessing!$C41="Auswählen…. ","Kein Ergebis vorhanden",IF(ResultsProcessing!$C41&gt;=ResultsProcessing!$E41,"Ziel erfüllt","Ziel nicht erfüllt")))</f>
        <v>Kein Ziel definiert</v>
      </c>
      <c r="K23" s="3" t="s">
        <v>133</v>
      </c>
      <c r="L23" s="3"/>
      <c r="M23" s="3"/>
    </row>
    <row r="24" spans="1:13" ht="18" customHeight="1" x14ac:dyDescent="0.2">
      <c r="A24" s="240"/>
      <c r="B24" s="243"/>
      <c r="C24" s="246"/>
      <c r="D24" s="72" t="str">
        <f>ResultsProcessing!B42</f>
        <v>PR1.3</v>
      </c>
      <c r="E24" s="68" t="str">
        <f>IF(ResultsProcessing!D42="Nein","Nicht im Umfang",IF(ResultsProcessing!C42="Auswählen…. ","Nicht beantwortet",IF(ResultsProcessing!C42&gt;=0,"Bestanden","Nicht Bestanden")))</f>
        <v>Nicht beantwortet</v>
      </c>
      <c r="F24" s="68" t="str">
        <f>IF(ResultsProcessing!D42="Nein","Nicht im Umfang",IF(ResultsProcessing!C42="Auswählen…. ","Nicht beantwortet",IF(ResultsProcessing!C42&gt;=1,"Bestanden","Nicht Bestanden")))</f>
        <v>Nicht beantwortet</v>
      </c>
      <c r="G24" s="68" t="str">
        <f>IF(ResultsProcessing!D42="Nein","Nicht im Umfang",IF(ResultsProcessing!C42="Auswählen…. ","Nicht beantwortet",IF(ResultsProcessing!C42&gt;=2,"Bestanden","Nicht Bestanden")))</f>
        <v>Nicht beantwortet</v>
      </c>
      <c r="H24" s="68" t="str">
        <f>IF(ResultsProcessing!D42="Nein","Nicht im Umfang",IF(ResultsProcessing!C42="Auswählen…. ","Nicht beantwortet",IF(ResultsProcessing!C42&gt;=3,"Bestanden","Nicht Bestanden")))</f>
        <v>Nicht beantwortet</v>
      </c>
      <c r="I24" s="68"/>
      <c r="J24" s="10" t="str">
        <f>IF(ResultsProcessing!E42="Auswählen…. ","Kein Ziel definiert",IF(ResultsProcessing!$C42="Auswählen…. ","Kein Ergebis vorhanden",IF(ResultsProcessing!$C42&gt;=ResultsProcessing!$E42,"Ziel erfüllt","Ziel nicht erfüllt")))</f>
        <v>Kein Ziel definiert</v>
      </c>
      <c r="K24" s="3"/>
      <c r="L24" s="3"/>
      <c r="M24" s="3"/>
    </row>
    <row r="25" spans="1:13" ht="18" customHeight="1" x14ac:dyDescent="0.2">
      <c r="A25" s="241"/>
      <c r="B25" s="244"/>
      <c r="C25" s="247"/>
      <c r="D25" s="72" t="str">
        <f>ResultsProcessing!B43</f>
        <v>PR1.4</v>
      </c>
      <c r="E25" s="68" t="str">
        <f>IF(ResultsProcessing!D43="Nein","Nicht im Umfang",IF(ResultsProcessing!C43="Auswählen…. ","Nicht beantwortet",IF(ResultsProcessing!C43&gt;=0,"Bestanden","Nicht Bestanden")))</f>
        <v>Nicht beantwortet</v>
      </c>
      <c r="F25" s="68" t="str">
        <f>IF(ResultsProcessing!D43="Nein","Nicht im Umfang",IF(ResultsProcessing!C43="Auswählen…. ","Nicht beantwortet",IF(ResultsProcessing!C43&gt;=1,"Bestanden","Nicht Bestanden")))</f>
        <v>Nicht beantwortet</v>
      </c>
      <c r="G25" s="68" t="str">
        <f>IF(ResultsProcessing!D43="Nein","Nicht im Umfang",IF(ResultsProcessing!C43="Auswählen…. ","Nicht beantwortet",IF(ResultsProcessing!C43&gt;=2,"Bestanden","Nicht Bestanden")))</f>
        <v>Nicht beantwortet</v>
      </c>
      <c r="H25" s="68" t="str">
        <f>IF(ResultsProcessing!D43="Nein","Nicht im Umfang",IF(ResultsProcessing!C43="Auswählen…. ","Nicht beantwortet",IF(ResultsProcessing!C43&gt;=3,"Bestanden","Nicht Bestanden")))</f>
        <v>Nicht beantwortet</v>
      </c>
      <c r="I25" s="68"/>
      <c r="J25" s="10" t="str">
        <f>IF(ResultsProcessing!E43="Auswählen…. ","Kein Ziel definiert",IF(ResultsProcessing!$C43="Auswählen…. ","Kein Ergebis vorhanden",IF(ResultsProcessing!$C43&gt;=ResultsProcessing!$E43,"Ziel erfüllt","Ziel nicht erfüllt")))</f>
        <v>Kein Ziel definiert</v>
      </c>
      <c r="K25" s="3"/>
      <c r="L25" s="3"/>
      <c r="M25" s="3"/>
    </row>
    <row r="26" spans="1:13" ht="18" customHeight="1" x14ac:dyDescent="0.2">
      <c r="A26" s="239" t="s">
        <v>12</v>
      </c>
      <c r="B26" s="242" t="str">
        <f>ResultsProcessing!B10</f>
        <v>Ja</v>
      </c>
      <c r="C26" s="245" t="str">
        <f>IF(ResultsProcessing!C10="Auswählen…. ","N/A",ResultsProcessing!C10)</f>
        <v>N/A</v>
      </c>
      <c r="D26" s="72" t="str">
        <f>ResultsProcessing!B44</f>
        <v>PR2.1</v>
      </c>
      <c r="E26" s="68" t="str">
        <f>IF(ResultsProcessing!D44="Nein","Nicht im Umfang",IF(ResultsProcessing!C44="Auswählen…. ","Nicht beantwortet",IF(ResultsProcessing!C44&gt;=0,"Bestanden","Nicht Bestanden")))</f>
        <v>Nicht beantwortet</v>
      </c>
      <c r="F26" s="68" t="str">
        <f>IF(ResultsProcessing!D44="Nein","Nicht im Umfang",IF(ResultsProcessing!C44="Auswählen…. ","Nicht beantwortet",IF(ResultsProcessing!C44&gt;=1,"Bestanden","Nicht Bestanden")))</f>
        <v>Nicht beantwortet</v>
      </c>
      <c r="G26" s="68" t="str">
        <f>IF(ResultsProcessing!D44="Nein","Nicht im Umfang",IF(ResultsProcessing!C44="Auswählen…. ","Nicht beantwortet",IF(ResultsProcessing!C44&gt;=2,"Bestanden","Nicht Bestanden")))</f>
        <v>Nicht beantwortet</v>
      </c>
      <c r="H26" s="68" t="str">
        <f>IF(ResultsProcessing!D44="Nein","Nicht im Umfang",IF(ResultsProcessing!C44="Auswählen…. ","Nicht beantwortet",IF(ResultsProcessing!C44&gt;=3,"Bestanden","Nicht Bestanden")))</f>
        <v>Nicht beantwortet</v>
      </c>
      <c r="I26" s="68"/>
      <c r="J26" s="10" t="str">
        <f>IF(ResultsProcessing!E44="Auswählen…. ","Kein Ziel definiert",IF(ResultsProcessing!$C44="Auswählen…. ","Kein Ergebis vorhanden",IF(ResultsProcessing!$C44&gt;=ResultsProcessing!$E44,"Ziel erfüllt","Ziel nicht erfüllt")))</f>
        <v>Kein Ziel definiert</v>
      </c>
      <c r="K26" s="3"/>
      <c r="L26" s="3"/>
      <c r="M26" s="3"/>
    </row>
    <row r="27" spans="1:13" ht="18" customHeight="1" x14ac:dyDescent="0.2">
      <c r="A27" s="240"/>
      <c r="B27" s="243"/>
      <c r="C27" s="246"/>
      <c r="D27" s="72" t="str">
        <f>ResultsProcessing!B45</f>
        <v>PR2.2</v>
      </c>
      <c r="E27" s="68" t="str">
        <f>IF(ResultsProcessing!D45="Nein","Nicht im Umfang",IF(ResultsProcessing!C45="Auswählen…. ","Nicht beantwortet",IF(ResultsProcessing!C45&gt;=0,"Bestanden","Nicht Bestanden")))</f>
        <v>Nicht beantwortet</v>
      </c>
      <c r="F27" s="68" t="str">
        <f>IF(ResultsProcessing!D45="Nein","Nicht im Umfang",IF(ResultsProcessing!C45="Auswählen…. ","Nicht beantwortet",IF(ResultsProcessing!C45&gt;=1,"Bestanden","Nicht Bestanden")))</f>
        <v>Nicht beantwortet</v>
      </c>
      <c r="G27" s="68" t="str">
        <f>IF(ResultsProcessing!D45="Nein","Nicht im Umfang",IF(ResultsProcessing!C45="Auswählen…. ","Nicht beantwortet",IF(ResultsProcessing!C45&gt;=2,"Bestanden","Nicht Bestanden")))</f>
        <v>Nicht beantwortet</v>
      </c>
      <c r="H27" s="68" t="str">
        <f>IF(ResultsProcessing!D45="Nein","Nicht im Umfang",IF(ResultsProcessing!C45="Auswählen…. ","Nicht beantwortet",IF(ResultsProcessing!C45&gt;=3,"Bestanden","Nicht Bestanden")))</f>
        <v>Nicht beantwortet</v>
      </c>
      <c r="I27" s="68"/>
      <c r="J27" s="10" t="str">
        <f>IF(ResultsProcessing!E45="Auswählen…. ","Kein Ziel definiert",IF(ResultsProcessing!$C45="Auswählen…. ","Kein Ergebis vorhanden",IF(ResultsProcessing!$C45&gt;=ResultsProcessing!$E45,"Ziel erfüllt","Ziel nicht erfüllt")))</f>
        <v>Kein Ziel definiert</v>
      </c>
      <c r="K27" s="3"/>
      <c r="L27" s="3"/>
      <c r="M27" s="3"/>
    </row>
    <row r="28" spans="1:13" ht="18" customHeight="1" x14ac:dyDescent="0.2">
      <c r="A28" s="240"/>
      <c r="B28" s="243"/>
      <c r="C28" s="246"/>
      <c r="D28" s="72" t="str">
        <f>ResultsProcessing!B46</f>
        <v>PR2.3</v>
      </c>
      <c r="E28" s="68" t="str">
        <f>IF(ResultsProcessing!D46="Nein","Nicht im Umfang",IF(ResultsProcessing!C46="Auswählen…. ","Nicht beantwortet",IF(ResultsProcessing!C46&gt;=0,"Bestanden","Nicht Bestanden")))</f>
        <v>Nicht beantwortet</v>
      </c>
      <c r="F28" s="68" t="str">
        <f>IF(ResultsProcessing!D46="Nein","Nicht im Umfang",IF(ResultsProcessing!C46="Auswählen…. ","Nicht beantwortet",IF(ResultsProcessing!C46&gt;=1,"Bestanden","Nicht Bestanden")))</f>
        <v>Nicht beantwortet</v>
      </c>
      <c r="G28" s="68" t="str">
        <f>IF(ResultsProcessing!D46="Nein","Nicht im Umfang",IF(ResultsProcessing!C46="Auswählen…. ","Nicht beantwortet",IF(ResultsProcessing!C46&gt;=2,"Bestanden","Nicht Bestanden")))</f>
        <v>Nicht beantwortet</v>
      </c>
      <c r="H28" s="68" t="str">
        <f>IF(ResultsProcessing!D46="Nein","Nicht im Umfang",IF(ResultsProcessing!C46="Auswählen…. ","Nicht beantwortet",IF(ResultsProcessing!C46&gt;=3,"Bestanden","Nicht Bestanden")))</f>
        <v>Nicht beantwortet</v>
      </c>
      <c r="I28" s="68"/>
      <c r="J28" s="10" t="str">
        <f>IF(ResultsProcessing!E46="Auswählen…. ","Kein Ziel definiert",IF(ResultsProcessing!$C46="Auswählen…. ","Kein Ergebis vorhanden",IF(ResultsProcessing!$C46&gt;=ResultsProcessing!$E46,"Ziel erfüllt","Ziel nicht erfüllt")))</f>
        <v>Kein Ziel definiert</v>
      </c>
      <c r="K28" s="3"/>
      <c r="L28" s="3"/>
      <c r="M28" s="3"/>
    </row>
    <row r="29" spans="1:13" ht="18" customHeight="1" x14ac:dyDescent="0.2">
      <c r="A29" s="240"/>
      <c r="B29" s="243"/>
      <c r="C29" s="246"/>
      <c r="D29" s="72" t="str">
        <f>ResultsProcessing!B47</f>
        <v>PR2.4</v>
      </c>
      <c r="E29" s="68" t="str">
        <f>IF(ResultsProcessing!D47="Nein","Nicht im Umfang",IF(ResultsProcessing!C47="Auswählen…. ","Nicht beantwortet",IF(ResultsProcessing!C47&gt;=0,"Bestanden","Nicht Bestanden")))</f>
        <v>Nicht beantwortet</v>
      </c>
      <c r="F29" s="68" t="str">
        <f>IF(ResultsProcessing!D47="Nein","Nicht im Umfang",IF(ResultsProcessing!C47="Auswählen…. ","Nicht beantwortet",IF(ResultsProcessing!C47&gt;=1,"Bestanden","Nicht Bestanden")))</f>
        <v>Nicht beantwortet</v>
      </c>
      <c r="G29" s="68" t="str">
        <f>IF(ResultsProcessing!D47="Nein","Nicht im Umfang",IF(ResultsProcessing!C47="Auswählen…. ","Nicht beantwortet",IF(ResultsProcessing!C47&gt;=2,"Bestanden","Nicht Bestanden")))</f>
        <v>Nicht beantwortet</v>
      </c>
      <c r="H29" s="68" t="str">
        <f>IF(ResultsProcessing!D47="Nein","Nicht im Umfang",IF(ResultsProcessing!C47="Auswählen…. ","Nicht beantwortet",IF(ResultsProcessing!C47&gt;=3,"Bestanden","Nicht Bestanden")))</f>
        <v>Nicht beantwortet</v>
      </c>
      <c r="I29" s="68"/>
      <c r="J29" s="10" t="str">
        <f>IF(ResultsProcessing!E47="Auswählen…. ","Kein Ziel definiert",IF(ResultsProcessing!$C47="Auswählen…. ","Kein Ergebis vorhanden",IF(ResultsProcessing!$C47&gt;=ResultsProcessing!$E47,"Ziel erfüllt","Ziel nicht erfüllt")))</f>
        <v>Kein Ziel definiert</v>
      </c>
      <c r="K29" s="3"/>
      <c r="L29" s="3"/>
      <c r="M29" s="3"/>
    </row>
    <row r="30" spans="1:13" ht="18" customHeight="1" x14ac:dyDescent="0.2">
      <c r="A30" s="240"/>
      <c r="B30" s="243"/>
      <c r="C30" s="246"/>
      <c r="D30" s="72" t="str">
        <f>ResultsProcessing!B48</f>
        <v>PR2.5</v>
      </c>
      <c r="E30" s="68" t="str">
        <f>IF(ResultsProcessing!D48="Nein","Nicht im Umfang",IF(ResultsProcessing!C48="Auswählen…. ","Nicht beantwortet",IF(ResultsProcessing!C48&gt;=0,"Bestanden","Nicht Bestanden")))</f>
        <v>Nicht beantwortet</v>
      </c>
      <c r="F30" s="68" t="str">
        <f>IF(ResultsProcessing!D48="Nein","Nicht im Umfang",IF(ResultsProcessing!C48="Auswählen…. ","Nicht beantwortet",IF(ResultsProcessing!C48&gt;=1,"Bestanden","Nicht Bestanden")))</f>
        <v>Nicht beantwortet</v>
      </c>
      <c r="G30" s="68" t="str">
        <f>IF(ResultsProcessing!D48="Nein","Nicht im Umfang",IF(ResultsProcessing!C48="Auswählen…. ","Nicht beantwortet",IF(ResultsProcessing!C48&gt;=2,"Bestanden","Nicht Bestanden")))</f>
        <v>Nicht beantwortet</v>
      </c>
      <c r="H30" s="68" t="str">
        <f>IF(ResultsProcessing!D48="Nein","Nicht im Umfang",IF(ResultsProcessing!C48="Auswählen…. ","Nicht beantwortet",IF(ResultsProcessing!C48&gt;=3,"Bestanden","Nicht Bestanden")))</f>
        <v>Nicht beantwortet</v>
      </c>
      <c r="I30" s="68"/>
      <c r="J30" s="10" t="str">
        <f>IF(ResultsProcessing!E48="Auswählen…. ","Kein Ziel definiert",IF(ResultsProcessing!$C48="Auswählen…. ","Kein Ergebis vorhanden",IF(ResultsProcessing!$C48&gt;=ResultsProcessing!$E48,"Ziel erfüllt","Ziel nicht erfüllt")))</f>
        <v>Kein Ziel definiert</v>
      </c>
      <c r="K30" s="3"/>
      <c r="L30" s="3"/>
      <c r="M30" s="3"/>
    </row>
    <row r="31" spans="1:13" ht="18" customHeight="1" x14ac:dyDescent="0.2">
      <c r="A31" s="240"/>
      <c r="B31" s="243"/>
      <c r="C31" s="246"/>
      <c r="D31" s="72" t="str">
        <f>ResultsProcessing!B49</f>
        <v>PR2.6</v>
      </c>
      <c r="E31" s="68" t="str">
        <f>IF(ResultsProcessing!D49="Nein","Nicht im Umfang",IF(ResultsProcessing!C49="Auswählen…. ","Nicht beantwortet",IF(ResultsProcessing!C49&gt;=0,"Bestanden","Nicht Bestanden")))</f>
        <v>Nicht beantwortet</v>
      </c>
      <c r="F31" s="68" t="str">
        <f>IF(ResultsProcessing!D49="Nein","Nicht im Umfang",IF(ResultsProcessing!C49="Auswählen…. ","Nicht beantwortet",IF(ResultsProcessing!C49&gt;=1,"Bestanden","Nicht Bestanden")))</f>
        <v>Nicht beantwortet</v>
      </c>
      <c r="G31" s="68" t="str">
        <f>IF(ResultsProcessing!D49="Nein","Nicht im Umfang",IF(ResultsProcessing!C49="Auswählen…. ","Nicht beantwortet",IF(ResultsProcessing!C49&gt;=2,"Bestanden","Nicht Bestanden")))</f>
        <v>Nicht beantwortet</v>
      </c>
      <c r="H31" s="68" t="str">
        <f>IF(ResultsProcessing!D49="Nein","Nicht im Umfang",IF(ResultsProcessing!C49="Auswählen…. ","Nicht beantwortet",IF(ResultsProcessing!C49&gt;=3,"Bestanden","Nicht Bestanden")))</f>
        <v>Nicht beantwortet</v>
      </c>
      <c r="I31" s="68"/>
      <c r="J31" s="10" t="str">
        <f>IF(ResultsProcessing!E49="Auswählen…. ","Kein Ziel definiert",IF(ResultsProcessing!$C49="Auswählen…. ","Kein Ergebis vorhanden",IF(ResultsProcessing!$C49&gt;=ResultsProcessing!$E49,"Ziel erfüllt","Ziel nicht erfüllt")))</f>
        <v>Kein Ziel definiert</v>
      </c>
      <c r="K31" s="3"/>
      <c r="L31" s="3"/>
      <c r="M31" s="3"/>
    </row>
    <row r="32" spans="1:13" ht="18" customHeight="1" x14ac:dyDescent="0.2">
      <c r="A32" s="241"/>
      <c r="B32" s="244"/>
      <c r="C32" s="247"/>
      <c r="D32" s="72" t="str">
        <f>ResultsProcessing!B50</f>
        <v>PR2.7</v>
      </c>
      <c r="E32" s="68" t="str">
        <f>IF(ResultsProcessing!D50="Nein","Nicht im Umfang",IF(ResultsProcessing!C50="Auswählen…. ","Nicht beantwortet",IF(ResultsProcessing!C50&gt;=0,"Bestanden","Nicht Bestanden")))</f>
        <v>Nicht beantwortet</v>
      </c>
      <c r="F32" s="68" t="str">
        <f>IF(ResultsProcessing!D50="Nein","Nicht im Umfang",IF(ResultsProcessing!C50="Auswählen…. ","Nicht beantwortet",IF(ResultsProcessing!C50&gt;=1,"Bestanden","Nicht Bestanden")))</f>
        <v>Nicht beantwortet</v>
      </c>
      <c r="G32" s="68" t="str">
        <f>IF(ResultsProcessing!D50="Nein","Nicht im Umfang",IF(ResultsProcessing!C50="Auswählen…. ","Nicht beantwortet",IF(ResultsProcessing!C50&gt;=2,"Bestanden","Nicht Bestanden")))</f>
        <v>Nicht beantwortet</v>
      </c>
      <c r="H32" s="68" t="str">
        <f>IF(ResultsProcessing!D50="Nein","Nicht im Umfang",IF(ResultsProcessing!C50="Auswählen…. ","Nicht beantwortet",IF(ResultsProcessing!C50&gt;=3,"Bestanden","Nicht Bestanden")))</f>
        <v>Nicht beantwortet</v>
      </c>
      <c r="I32" s="68"/>
      <c r="J32" s="10" t="str">
        <f>IF(ResultsProcessing!E50="Auswählen…. ","Kein Ziel definiert",IF(ResultsProcessing!$C50="Auswählen…. ","Kein Ergebis vorhanden",IF(ResultsProcessing!$C50&gt;=ResultsProcessing!$E50,"Ziel erfüllt","Ziel nicht erfüllt")))</f>
        <v>Kein Ziel definiert</v>
      </c>
      <c r="K32" s="3"/>
      <c r="L32" s="3"/>
      <c r="M32" s="3"/>
    </row>
    <row r="33" spans="1:13" ht="18" customHeight="1" x14ac:dyDescent="0.2">
      <c r="A33" s="239" t="s">
        <v>13</v>
      </c>
      <c r="B33" s="242" t="str">
        <f>ResultsProcessing!B11</f>
        <v>Ja</v>
      </c>
      <c r="C33" s="245" t="str">
        <f>IF(ResultsProcessing!C11="Auswählen…. ","N/A",ResultsProcessing!C11)</f>
        <v>N/A</v>
      </c>
      <c r="D33" s="72" t="str">
        <f>ResultsProcessing!B51</f>
        <v>PR3.1</v>
      </c>
      <c r="E33" s="68" t="str">
        <f>IF(ResultsProcessing!D51="Nein","Nicht im Umfang",IF(ResultsProcessing!C51="Auswählen…. ","Nicht beantwortet",IF(ResultsProcessing!C51&gt;=0,"Bestanden","Nicht Bestanden")))</f>
        <v>Nicht beantwortet</v>
      </c>
      <c r="F33" s="68" t="str">
        <f>IF(ResultsProcessing!D51="Nein","Nicht im Umfang",IF(ResultsProcessing!C51="Auswählen…. ","Nicht beantwortet",IF(ResultsProcessing!C51&gt;=1,"Bestanden","Nicht Bestanden")))</f>
        <v>Nicht beantwortet</v>
      </c>
      <c r="G33" s="68" t="str">
        <f>IF(ResultsProcessing!D51="Nein","Nicht im Umfang",IF(ResultsProcessing!C51="Auswählen…. ","Nicht beantwortet",IF(ResultsProcessing!C51&gt;=2,"Bestanden","Nicht Bestanden")))</f>
        <v>Nicht beantwortet</v>
      </c>
      <c r="H33" s="68" t="str">
        <f>IF(ResultsProcessing!D51="Nein","Nicht im Umfang",IF(ResultsProcessing!C51="Auswählen…. ","Nicht beantwortet",IF(ResultsProcessing!C51&gt;=3,"Bestanden","Nicht Bestanden")))</f>
        <v>Nicht beantwortet</v>
      </c>
      <c r="I33" s="68"/>
      <c r="J33" s="10" t="str">
        <f>IF(ResultsProcessing!E51="Auswählen…. ","Kein Ziel definiert",IF(ResultsProcessing!$C51="Auswählen…. ","Kein Ergebis vorhanden",IF(ResultsProcessing!$C51&gt;=ResultsProcessing!$E51,"Ziel erfüllt","Ziel nicht erfüllt")))</f>
        <v>Kein Ziel definiert</v>
      </c>
      <c r="K33" s="3"/>
      <c r="L33" s="3"/>
      <c r="M33" s="3"/>
    </row>
    <row r="34" spans="1:13" ht="18" customHeight="1" x14ac:dyDescent="0.2">
      <c r="A34" s="240"/>
      <c r="B34" s="243"/>
      <c r="C34" s="246"/>
      <c r="D34" s="72" t="str">
        <f>ResultsProcessing!B52</f>
        <v>PR3.2</v>
      </c>
      <c r="E34" s="68" t="str">
        <f>IF(ResultsProcessing!D52="Nein","Nicht im Umfang",IF(ResultsProcessing!C52="Auswählen…. ","Nicht beantwortet",IF(ResultsProcessing!C52&gt;=0,"Bestanden","Nicht Bestanden")))</f>
        <v>Nicht beantwortet</v>
      </c>
      <c r="F34" s="68" t="str">
        <f>IF(ResultsProcessing!D52="Nein","Nicht im Umfang",IF(ResultsProcessing!C52="Auswählen…. ","Nicht beantwortet",IF(ResultsProcessing!C52&gt;=1,"Bestanden","Nicht Bestanden")))</f>
        <v>Nicht beantwortet</v>
      </c>
      <c r="G34" s="68" t="str">
        <f>IF(ResultsProcessing!D52="Nein","Nicht im Umfang",IF(ResultsProcessing!C52="Auswählen…. ","Nicht beantwortet",IF(ResultsProcessing!C52&gt;=2,"Bestanden","Nicht Bestanden")))</f>
        <v>Nicht beantwortet</v>
      </c>
      <c r="H34" s="68" t="str">
        <f>IF(ResultsProcessing!D52="Nein","Nicht im Umfang",IF(ResultsProcessing!C52="Auswählen…. ","Nicht beantwortet",IF(ResultsProcessing!C52&gt;=3,"Bestanden","Nicht Bestanden")))</f>
        <v>Nicht beantwortet</v>
      </c>
      <c r="I34" s="68"/>
      <c r="J34" s="10" t="str">
        <f>IF(ResultsProcessing!E52="Auswählen…. ","Kein Ziel definiert",IF(ResultsProcessing!$C52="Auswählen…. ","Kein Ergebis vorhanden",IF(ResultsProcessing!$C52&gt;=ResultsProcessing!$E52,"Ziel erfüllt","Ziel nicht erfüllt")))</f>
        <v>Kein Ziel definiert</v>
      </c>
      <c r="K34" s="3"/>
      <c r="L34" s="3"/>
      <c r="M34" s="3"/>
    </row>
    <row r="35" spans="1:13" ht="18" customHeight="1" x14ac:dyDescent="0.2">
      <c r="A35" s="241"/>
      <c r="B35" s="244"/>
      <c r="C35" s="247"/>
      <c r="D35" s="72" t="str">
        <f>ResultsProcessing!B53</f>
        <v>PR3.3</v>
      </c>
      <c r="E35" s="68" t="str">
        <f>IF(ResultsProcessing!D53="Nein","Nicht im Umfang",IF(ResultsProcessing!C53="Auswählen…. ","Nicht beantwortet",IF(ResultsProcessing!C53&gt;=0,"Bestanden","Nicht Bestanden")))</f>
        <v>Nicht beantwortet</v>
      </c>
      <c r="F35" s="68" t="str">
        <f>IF(ResultsProcessing!D53="Nein","Nicht im Umfang",IF(ResultsProcessing!C53="Auswählen…. ","Nicht beantwortet",IF(ResultsProcessing!C53&gt;=1,"Bestanden","Nicht Bestanden")))</f>
        <v>Nicht beantwortet</v>
      </c>
      <c r="G35" s="68" t="str">
        <f>IF(ResultsProcessing!D53="Nein","Nicht im Umfang",IF(ResultsProcessing!C53="Auswählen…. ","Nicht beantwortet",IF(ResultsProcessing!C53&gt;=2,"Bestanden","Nicht Bestanden")))</f>
        <v>Nicht beantwortet</v>
      </c>
      <c r="H35" s="68" t="str">
        <f>IF(ResultsProcessing!D53="Nein","Nicht im Umfang",IF(ResultsProcessing!C53="Auswählen…. ","Nicht beantwortet",IF(ResultsProcessing!C53&gt;=3,"Bestanden","Nicht Bestanden")))</f>
        <v>Nicht beantwortet</v>
      </c>
      <c r="I35" s="68"/>
      <c r="J35" s="10" t="str">
        <f>IF(ResultsProcessing!E53="Auswählen…. ","Kein Ziel definiert",IF(ResultsProcessing!$C53="Auswählen…. ","Kein Ergebis vorhanden",IF(ResultsProcessing!$C53&gt;=ResultsProcessing!$E53,"Ziel erfüllt","Ziel nicht erfüllt")))</f>
        <v>Kein Ziel definiert</v>
      </c>
      <c r="K35" s="3"/>
      <c r="L35" s="3"/>
      <c r="M35" s="3"/>
    </row>
    <row r="36" spans="1:13" ht="18" customHeight="1" x14ac:dyDescent="0.2">
      <c r="A36" s="239" t="s">
        <v>14</v>
      </c>
      <c r="B36" s="242" t="str">
        <f>ResultsProcessing!B12</f>
        <v>Ja</v>
      </c>
      <c r="C36" s="245" t="str">
        <f>IF(ResultsProcessing!C12="Auswählen…. ","N/A",ResultsProcessing!C12)</f>
        <v>N/A</v>
      </c>
      <c r="D36" s="72" t="str">
        <f>ResultsProcessing!B54</f>
        <v>PR4.1</v>
      </c>
      <c r="E36" s="68" t="str">
        <f>IF(ResultsProcessing!D54="Nein","Nicht im Umfang",IF(ResultsProcessing!C54="Auswählen…. ","Nicht beantwortet",IF(ResultsProcessing!C54&gt;=0,"Bestanden","Nicht Bestanden")))</f>
        <v>Nicht beantwortet</v>
      </c>
      <c r="F36" s="68" t="str">
        <f>IF(ResultsProcessing!D54="Nein","Nicht im Umfang",IF(ResultsProcessing!C54="Auswählen…. ","Nicht beantwortet",IF(ResultsProcessing!C54&gt;=1,"Bestanden","Nicht Bestanden")))</f>
        <v>Nicht beantwortet</v>
      </c>
      <c r="G36" s="68" t="str">
        <f>IF(ResultsProcessing!D54="Nein","Nicht im Umfang",IF(ResultsProcessing!C54="Auswählen…. ","Nicht beantwortet",IF(ResultsProcessing!C54&gt;=2,"Bestanden","Nicht Bestanden")))</f>
        <v>Nicht beantwortet</v>
      </c>
      <c r="H36" s="68" t="str">
        <f>IF(ResultsProcessing!D54="Nein","Nicht im Umfang",IF(ResultsProcessing!C54="Auswählen…. ","Nicht beantwortet",IF(ResultsProcessing!C54&gt;=3,"Bestanden","Nicht Bestanden")))</f>
        <v>Nicht beantwortet</v>
      </c>
      <c r="I36" s="68"/>
      <c r="J36" s="10" t="str">
        <f>IF(ResultsProcessing!E54="Auswählen…. ","Kein Ziel definiert",IF(ResultsProcessing!$C54="Auswählen…. ","Kein Ergebis vorhanden",IF(ResultsProcessing!$C54&gt;=ResultsProcessing!$E54,"Ziel erfüllt","Ziel nicht erfüllt")))</f>
        <v>Kein Ziel definiert</v>
      </c>
      <c r="K36" s="3"/>
      <c r="L36" s="3"/>
      <c r="M36" s="3"/>
    </row>
    <row r="37" spans="1:13" ht="18" customHeight="1" x14ac:dyDescent="0.2">
      <c r="A37" s="240"/>
      <c r="B37" s="243"/>
      <c r="C37" s="246"/>
      <c r="D37" s="72" t="str">
        <f>ResultsProcessing!B55</f>
        <v>PR 4.2</v>
      </c>
      <c r="E37" s="68" t="str">
        <f>IF(ResultsProcessing!D55="Nein","Nicht im Umfang",IF(ResultsProcessing!C55="Auswählen…. ","Nicht beantwortet",IF(ResultsProcessing!C55&gt;=0,"Bestanden","Nicht Bestanden")))</f>
        <v>Nicht beantwortet</v>
      </c>
      <c r="F37" s="68" t="str">
        <f>IF(ResultsProcessing!D55="Nein","Nicht im Umfang",IF(ResultsProcessing!C55="Auswählen…. ","Nicht beantwortet",IF(ResultsProcessing!C55&gt;=1,"Bestanden","Nicht Bestanden")))</f>
        <v>Nicht beantwortet</v>
      </c>
      <c r="G37" s="68" t="str">
        <f>IF(ResultsProcessing!D55="Nein","Nicht im Umfang",IF(ResultsProcessing!C55="Auswählen…. ","Nicht beantwortet",IF(ResultsProcessing!C55&gt;=2,"Bestanden","Nicht Bestanden")))</f>
        <v>Nicht beantwortet</v>
      </c>
      <c r="H37" s="68" t="str">
        <f>IF(ResultsProcessing!D55="Nein","Nicht im Umfang",IF(ResultsProcessing!C55="Auswählen…. ","Nicht beantwortet",IF(ResultsProcessing!C55&gt;=3,"Bestanden","Nicht Bestanden")))</f>
        <v>Nicht beantwortet</v>
      </c>
      <c r="I37" s="68"/>
      <c r="J37" s="10" t="str">
        <f>IF(ResultsProcessing!E55="Auswählen…. ","Kein Ziel definiert",IF(ResultsProcessing!$C55="Auswählen…. ","Kein Ergebis vorhanden",IF(ResultsProcessing!$C55&gt;=ResultsProcessing!$E55,"Ziel erfüllt","Ziel nicht erfüllt")))</f>
        <v>Kein Ziel definiert</v>
      </c>
      <c r="K37" s="3"/>
      <c r="L37" s="3"/>
      <c r="M37" s="3"/>
    </row>
    <row r="38" spans="1:13" ht="18" customHeight="1" x14ac:dyDescent="0.2">
      <c r="A38" s="240"/>
      <c r="B38" s="243"/>
      <c r="C38" s="246"/>
      <c r="D38" s="72" t="str">
        <f>ResultsProcessing!B56</f>
        <v>PR 4.3</v>
      </c>
      <c r="E38" s="68" t="str">
        <f>IF(ResultsProcessing!D56="Nein","Nicht im Umfang",IF(ResultsProcessing!C56="Auswählen…. ","Nicht beantwortet",IF(ResultsProcessing!C56&gt;=0,"Bestanden","Nicht Bestanden")))</f>
        <v>Nicht beantwortet</v>
      </c>
      <c r="F38" s="68" t="str">
        <f>IF(ResultsProcessing!D56="Nein","Nicht im Umfang",IF(ResultsProcessing!C56="Auswählen…. ","Nicht beantwortet",IF(ResultsProcessing!C56&gt;=1,"Bestanden","Nicht Bestanden")))</f>
        <v>Nicht beantwortet</v>
      </c>
      <c r="G38" s="68" t="str">
        <f>IF(ResultsProcessing!D56="Nein","Nicht im Umfang",IF(ResultsProcessing!C56="Auswählen…. ","Nicht beantwortet",IF(ResultsProcessing!C56&gt;=2,"Bestanden","Nicht Bestanden")))</f>
        <v>Nicht beantwortet</v>
      </c>
      <c r="H38" s="68" t="str">
        <f>IF(ResultsProcessing!D56="Nein","Nicht im Umfang",IF(ResultsProcessing!C56="Auswählen…. ","Nicht beantwortet",IF(ResultsProcessing!C56&gt;=3,"Bestanden","Nicht Bestanden")))</f>
        <v>Nicht beantwortet</v>
      </c>
      <c r="I38" s="68"/>
      <c r="J38" s="10" t="str">
        <f>IF(ResultsProcessing!E56="Auswählen…. ","Kein Ziel definiert",IF(ResultsProcessing!$C56="Auswählen…. ","Kein Ergebis vorhanden",IF(ResultsProcessing!$C56&gt;=ResultsProcessing!$E56,"Ziel erfüllt","Ziel nicht erfüllt")))</f>
        <v>Kein Ziel definiert</v>
      </c>
      <c r="K38" s="3"/>
      <c r="L38" s="3"/>
      <c r="M38" s="3"/>
    </row>
    <row r="39" spans="1:13" ht="18" customHeight="1" x14ac:dyDescent="0.2">
      <c r="A39" s="241"/>
      <c r="B39" s="244"/>
      <c r="C39" s="247"/>
      <c r="D39" s="72" t="str">
        <f>ResultsProcessing!B57</f>
        <v>PR4.4</v>
      </c>
      <c r="E39" s="68" t="str">
        <f>IF(ResultsProcessing!D57="Nein","Nicht im Umfang",IF(ResultsProcessing!C57="Auswählen…. ","Nicht beantwortet",IF(ResultsProcessing!C57&gt;=0,"Bestanden","Nicht Bestanden")))</f>
        <v>Nicht beantwortet</v>
      </c>
      <c r="F39" s="68" t="str">
        <f>IF(ResultsProcessing!D57="Nein","Nicht im Umfang",IF(ResultsProcessing!C57="Auswählen…. ","Nicht beantwortet",IF(ResultsProcessing!C57&gt;=1,"Bestanden","Nicht Bestanden")))</f>
        <v>Nicht beantwortet</v>
      </c>
      <c r="G39" s="68" t="str">
        <f>IF(ResultsProcessing!D57="Nein","Nicht im Umfang",IF(ResultsProcessing!C57="Auswählen…. ","Nicht beantwortet",IF(ResultsProcessing!C57&gt;=2,"Bestanden","Nicht Bestanden")))</f>
        <v>Nicht beantwortet</v>
      </c>
      <c r="H39" s="68" t="str">
        <f>IF(ResultsProcessing!D57="Nein","Nicht im Umfang",IF(ResultsProcessing!C57="Auswählen…. ","Nicht beantwortet",IF(ResultsProcessing!C57&gt;=3,"Bestanden","Nicht Bestanden")))</f>
        <v>Nicht beantwortet</v>
      </c>
      <c r="I39" s="68"/>
      <c r="J39" s="10" t="str">
        <f>IF(ResultsProcessing!E57="Auswählen…. ","Kein Ziel definiert",IF(ResultsProcessing!$C57="Auswählen…. ","Kein Ergebis vorhanden",IF(ResultsProcessing!$C57&gt;=ResultsProcessing!$E57,"Ziel erfüllt","Ziel nicht erfüllt")))</f>
        <v>Kein Ziel definiert</v>
      </c>
      <c r="K39" s="3"/>
      <c r="L39" s="3"/>
      <c r="M39" s="3"/>
    </row>
    <row r="40" spans="1:13" ht="18" customHeight="1" x14ac:dyDescent="0.2">
      <c r="A40" s="239" t="s">
        <v>15</v>
      </c>
      <c r="B40" s="242" t="str">
        <f>ResultsProcessing!B13</f>
        <v>Ja</v>
      </c>
      <c r="C40" s="245" t="str">
        <f>IF(ResultsProcessing!C13="Auswählen…. ","N/A",ResultsProcessing!C13)</f>
        <v>N/A</v>
      </c>
      <c r="D40" s="72" t="str">
        <f>ResultsProcessing!B58</f>
        <v>PR5.1</v>
      </c>
      <c r="E40" s="68" t="str">
        <f>IF(ResultsProcessing!D58="Nein","Nicht im Umfang",IF(ResultsProcessing!C58="Auswählen…. ","Nicht beantwortet",IF(ResultsProcessing!C58&gt;=0,"Bestanden","Nicht Bestanden")))</f>
        <v>Nicht beantwortet</v>
      </c>
      <c r="F40" s="68" t="str">
        <f>IF(ResultsProcessing!D58="Nein","Nicht im Umfang",IF(ResultsProcessing!C58="Auswählen…. ","Nicht beantwortet",IF(ResultsProcessing!C58&gt;=1,"Bestanden","Nicht Bestanden")))</f>
        <v>Nicht beantwortet</v>
      </c>
      <c r="G40" s="68" t="str">
        <f>IF(ResultsProcessing!D58="Nein","Nicht im Umfang",IF(ResultsProcessing!C58="Auswählen…. ","Nicht beantwortet",IF(ResultsProcessing!C58&gt;=2,"Bestanden","Nicht Bestanden")))</f>
        <v>Nicht beantwortet</v>
      </c>
      <c r="H40" s="68" t="str">
        <f>IF(ResultsProcessing!D58="Nein","Nicht im Umfang",IF(ResultsProcessing!C58="Auswählen…. ","Nicht beantwortet",IF(ResultsProcessing!C58&gt;=3,"Bestanden","Nicht Bestanden")))</f>
        <v>Nicht beantwortet</v>
      </c>
      <c r="I40" s="68"/>
      <c r="J40" s="10" t="str">
        <f>IF(ResultsProcessing!E58="Auswählen…. ","Kein Ziel definiert",IF(ResultsProcessing!$C58="Auswählen…. ","Kein Ergebis vorhanden",IF(ResultsProcessing!$C58&gt;=ResultsProcessing!$E58,"Ziel erfüllt","Ziel nicht erfüllt")))</f>
        <v>Kein Ziel definiert</v>
      </c>
      <c r="K40" s="3"/>
      <c r="L40" s="3"/>
      <c r="M40" s="3"/>
    </row>
    <row r="41" spans="1:13" ht="18" customHeight="1" x14ac:dyDescent="0.2">
      <c r="A41" s="240"/>
      <c r="B41" s="243"/>
      <c r="C41" s="246"/>
      <c r="D41" s="72" t="str">
        <f>ResultsProcessing!B59</f>
        <v>PR5.2</v>
      </c>
      <c r="E41" s="68" t="str">
        <f>IF(ResultsProcessing!D59="Nein","Nicht im Umfang",IF(ResultsProcessing!C59="Auswählen…. ","Nicht beantwortet",IF(ResultsProcessing!C59&gt;=0,"Bestanden","Nicht Bestanden")))</f>
        <v>Nicht beantwortet</v>
      </c>
      <c r="F41" s="68" t="str">
        <f>IF(ResultsProcessing!D59="Nein","Nicht im Umfang",IF(ResultsProcessing!C59="Auswählen…. ","Nicht beantwortet",IF(ResultsProcessing!C59&gt;=1,"Bestanden","Nicht Bestanden")))</f>
        <v>Nicht beantwortet</v>
      </c>
      <c r="G41" s="68" t="str">
        <f>IF(ResultsProcessing!D59="Nein","Nicht im Umfang",IF(ResultsProcessing!C59="Auswählen…. ","Nicht beantwortet",IF(ResultsProcessing!C59&gt;=2,"Bestanden","Nicht Bestanden")))</f>
        <v>Nicht beantwortet</v>
      </c>
      <c r="H41" s="68" t="str">
        <f>IF(ResultsProcessing!D59="Nein","Nicht im Umfang",IF(ResultsProcessing!C59="Auswählen…. ","Nicht beantwortet",IF(ResultsProcessing!C59&gt;=3,"Bestanden","Nicht Bestanden")))</f>
        <v>Nicht beantwortet</v>
      </c>
      <c r="I41" s="68"/>
      <c r="J41" s="10" t="str">
        <f>IF(ResultsProcessing!E59="Auswählen…. ","Kein Ziel definiert",IF(ResultsProcessing!$C59="Auswählen…. ","Kein Ergebis vorhanden",IF(ResultsProcessing!$C59&gt;=ResultsProcessing!$E59,"Ziel erfüllt","Ziel nicht erfüllt")))</f>
        <v>Kein Ziel definiert</v>
      </c>
      <c r="K41" s="3"/>
      <c r="L41" s="3"/>
      <c r="M41" s="3"/>
    </row>
    <row r="42" spans="1:13" ht="18" customHeight="1" x14ac:dyDescent="0.2">
      <c r="A42" s="240"/>
      <c r="B42" s="243"/>
      <c r="C42" s="246"/>
      <c r="D42" s="72" t="str">
        <f>ResultsProcessing!B60</f>
        <v>PR5.3</v>
      </c>
      <c r="E42" s="68" t="str">
        <f>IF(ResultsProcessing!D60="Nein","Nicht im Umfang",IF(ResultsProcessing!C60="Auswählen…. ","Nicht beantwortet",IF(ResultsProcessing!C60&gt;=0,"Bestanden","Nicht Bestanden")))</f>
        <v>Nicht beantwortet</v>
      </c>
      <c r="F42" s="68" t="str">
        <f>IF(ResultsProcessing!D60="Nein","Nicht im Umfang",IF(ResultsProcessing!C60="Auswählen…. ","Nicht beantwortet",IF(ResultsProcessing!C60&gt;=1,"Bestanden","Nicht Bestanden")))</f>
        <v>Nicht beantwortet</v>
      </c>
      <c r="G42" s="68" t="str">
        <f>IF(ResultsProcessing!D60="Nein","Nicht im Umfang",IF(ResultsProcessing!C60="Auswählen…. ","Nicht beantwortet",IF(ResultsProcessing!C60&gt;=2,"Bestanden","Nicht Bestanden")))</f>
        <v>Nicht beantwortet</v>
      </c>
      <c r="H42" s="68" t="str">
        <f>IF(ResultsProcessing!D60="Nein","Nicht im Umfang",IF(ResultsProcessing!C60="Auswählen…. ","Nicht beantwortet",IF(ResultsProcessing!C60&gt;=3,"Bestanden","Nicht Bestanden")))</f>
        <v>Nicht beantwortet</v>
      </c>
      <c r="I42" s="68"/>
      <c r="J42" s="10" t="str">
        <f>IF(ResultsProcessing!E60="Auswählen…. ","Kein Ziel definiert",IF(ResultsProcessing!$C60="Auswählen…. ","Kein Ergebis vorhanden",IF(ResultsProcessing!$C60&gt;=ResultsProcessing!$E60,"Ziel erfüllt","Ziel nicht erfüllt")))</f>
        <v>Kein Ziel definiert</v>
      </c>
      <c r="K42" s="3"/>
      <c r="L42" s="3"/>
      <c r="M42" s="3"/>
    </row>
    <row r="43" spans="1:13" ht="18" customHeight="1" x14ac:dyDescent="0.2">
      <c r="A43" s="241"/>
      <c r="B43" s="244"/>
      <c r="C43" s="247"/>
      <c r="D43" s="72" t="str">
        <f>ResultsProcessing!B61</f>
        <v>PR5.4</v>
      </c>
      <c r="E43" s="68" t="str">
        <f>IF(ResultsProcessing!D61="Nein","Nicht im Umfang",IF(ResultsProcessing!C61="Auswählen…. ","Nicht beantwortet",IF(ResultsProcessing!C61&gt;=0,"Bestanden","Nicht Bestanden")))</f>
        <v>Nicht beantwortet</v>
      </c>
      <c r="F43" s="68" t="str">
        <f>IF(ResultsProcessing!D61="Nein","Nicht im Umfang",IF(ResultsProcessing!C61="Auswählen…. ","Nicht beantwortet",IF(ResultsProcessing!C61&gt;=1,"Bestanden","Nicht Bestanden")))</f>
        <v>Nicht beantwortet</v>
      </c>
      <c r="G43" s="68" t="str">
        <f>IF(ResultsProcessing!D61="Nein","Nicht im Umfang",IF(ResultsProcessing!C61="Auswählen…. ","Nicht beantwortet",IF(ResultsProcessing!C61&gt;=2,"Bestanden","Nicht Bestanden")))</f>
        <v>Nicht beantwortet</v>
      </c>
      <c r="H43" s="68" t="str">
        <f>IF(ResultsProcessing!D61="Nein","Nicht im Umfang",IF(ResultsProcessing!C61="Auswählen…. ","Nicht beantwortet",IF(ResultsProcessing!C61&gt;=3,"Bestanden","Nicht Bestanden")))</f>
        <v>Nicht beantwortet</v>
      </c>
      <c r="I43" s="68"/>
      <c r="J43" s="10" t="str">
        <f>IF(ResultsProcessing!E61="Auswählen…. ","Kein Ziel definiert",IF(ResultsProcessing!$C61="Auswählen…. ","Kein Ergebis vorhanden",IF(ResultsProcessing!$C61&gt;=ResultsProcessing!$E61,"Ziel erfüllt","Ziel nicht erfüllt")))</f>
        <v>Kein Ziel definiert</v>
      </c>
      <c r="K43" s="3"/>
      <c r="L43" s="3"/>
      <c r="M43" s="3"/>
    </row>
    <row r="44" spans="1:13" ht="18" customHeight="1" x14ac:dyDescent="0.2">
      <c r="A44" s="239" t="s">
        <v>16</v>
      </c>
      <c r="B44" s="242" t="str">
        <f>ResultsProcessing!B14</f>
        <v>Ja</v>
      </c>
      <c r="C44" s="245" t="str">
        <f>IF(ResultsProcessing!C14="Auswählen…. ","N/A",ResultsProcessing!C14)</f>
        <v>N/A</v>
      </c>
      <c r="D44" s="72" t="str">
        <f>ResultsProcessing!B62</f>
        <v>PR6.1</v>
      </c>
      <c r="E44" s="68" t="str">
        <f>IF(ResultsProcessing!D62="Nein","Nicht im Umfang",IF(ResultsProcessing!C62="Auswählen…. ","Nicht beantwortet",IF(ResultsProcessing!C62&gt;=0,"Bestanden","Nicht Bestanden")))</f>
        <v>Nicht beantwortet</v>
      </c>
      <c r="F44" s="68" t="str">
        <f>IF(ResultsProcessing!D62="Nein","Nicht im Umfang",IF(ResultsProcessing!C62="Auswählen…. ","Nicht beantwortet",IF(ResultsProcessing!C62&gt;=1,"Bestanden","Nicht Bestanden")))</f>
        <v>Nicht beantwortet</v>
      </c>
      <c r="G44" s="68" t="str">
        <f>IF(ResultsProcessing!D62="Nein","Nicht im Umfang",IF(ResultsProcessing!C62="Auswählen…. ","Nicht beantwortet",IF(ResultsProcessing!C62&gt;=2,"Bestanden","Nicht Bestanden")))</f>
        <v>Nicht beantwortet</v>
      </c>
      <c r="H44" s="68" t="str">
        <f>IF(ResultsProcessing!D62="Nein","Nicht im Umfang",IF(ResultsProcessing!C62="Auswählen…. ","Nicht beantwortet",IF(ResultsProcessing!C62&gt;=3,"Bestanden","Nicht Bestanden")))</f>
        <v>Nicht beantwortet</v>
      </c>
      <c r="I44" s="68"/>
      <c r="J44" s="10" t="str">
        <f>IF(ResultsProcessing!E62="Auswählen…. ","Kein Ziel definiert",IF(ResultsProcessing!$C62="Auswählen…. ","Kein Ergebis vorhanden",IF(ResultsProcessing!$C62&gt;=ResultsProcessing!$E62,"Ziel erfüllt","Ziel nicht erfüllt")))</f>
        <v>Kein Ziel definiert</v>
      </c>
      <c r="K44" s="3"/>
      <c r="L44" s="3"/>
      <c r="M44" s="3"/>
    </row>
    <row r="45" spans="1:13" ht="18" customHeight="1" x14ac:dyDescent="0.2">
      <c r="A45" s="240"/>
      <c r="B45" s="243"/>
      <c r="C45" s="246"/>
      <c r="D45" s="72" t="str">
        <f>ResultsProcessing!B63</f>
        <v>PR6.2</v>
      </c>
      <c r="E45" s="68" t="str">
        <f>IF(ResultsProcessing!D63="Nein","Nicht im Umfang",IF(ResultsProcessing!C63="Auswählen…. ","Nicht beantwortet",IF(ResultsProcessing!C63&gt;=0,"Bestanden","Nicht Bestanden")))</f>
        <v>Nicht beantwortet</v>
      </c>
      <c r="F45" s="68" t="str">
        <f>IF(ResultsProcessing!D63="Nein","Nicht im Umfang",IF(ResultsProcessing!C63="Auswählen…. ","Nicht beantwortet",IF(ResultsProcessing!C63&gt;=1,"Bestanden","Nicht Bestanden")))</f>
        <v>Nicht beantwortet</v>
      </c>
      <c r="G45" s="68" t="str">
        <f>IF(ResultsProcessing!D63="Nein","Nicht im Umfang",IF(ResultsProcessing!C63="Auswählen…. ","Nicht beantwortet",IF(ResultsProcessing!C63&gt;=2,"Bestanden","Nicht Bestanden")))</f>
        <v>Nicht beantwortet</v>
      </c>
      <c r="H45" s="68" t="str">
        <f>IF(ResultsProcessing!D63="Nein","Nicht im Umfang",IF(ResultsProcessing!C63="Auswählen…. ","Nicht beantwortet",IF(ResultsProcessing!C63&gt;=3,"Bestanden","Nicht Bestanden")))</f>
        <v>Nicht beantwortet</v>
      </c>
      <c r="I45" s="68"/>
      <c r="J45" s="10" t="str">
        <f>IF(ResultsProcessing!E63="Auswählen…. ","Kein Ziel definiert",IF(ResultsProcessing!$C63="Auswählen…. ","Kein Ergebis vorhanden",IF(ResultsProcessing!$C63&gt;=ResultsProcessing!$E63,"Ziel erfüllt","Ziel nicht erfüllt")))</f>
        <v>Kein Ziel definiert</v>
      </c>
      <c r="K45" s="3"/>
      <c r="L45" s="3"/>
      <c r="M45" s="3"/>
    </row>
    <row r="46" spans="1:13" ht="18" customHeight="1" x14ac:dyDescent="0.2">
      <c r="A46" s="240"/>
      <c r="B46" s="243"/>
      <c r="C46" s="246"/>
      <c r="D46" s="72" t="str">
        <f>ResultsProcessing!B64</f>
        <v>PR6.3</v>
      </c>
      <c r="E46" s="68" t="str">
        <f>IF(ResultsProcessing!D64="Nein","Nicht im Umfang",IF(ResultsProcessing!C64="Auswählen…. ","Nicht beantwortet",IF(ResultsProcessing!C64&gt;=0,"Bestanden","Nicht Bestanden")))</f>
        <v>Nicht beantwortet</v>
      </c>
      <c r="F46" s="68" t="str">
        <f>IF(ResultsProcessing!D64="Nein","Nicht im Umfang",IF(ResultsProcessing!C64="Auswählen…. ","Nicht beantwortet",IF(ResultsProcessing!C64&gt;=1,"Bestanden","Nicht Bestanden")))</f>
        <v>Nicht beantwortet</v>
      </c>
      <c r="G46" s="68" t="str">
        <f>IF(ResultsProcessing!D64="Nein","Nicht im Umfang",IF(ResultsProcessing!C64="Auswählen…. ","Nicht beantwortet",IF(ResultsProcessing!C64&gt;=2,"Bestanden","Nicht Bestanden")))</f>
        <v>Nicht beantwortet</v>
      </c>
      <c r="H46" s="68" t="str">
        <f>IF(ResultsProcessing!D64="Nein","Nicht im Umfang",IF(ResultsProcessing!C64="Auswählen…. ","Nicht beantwortet",IF(ResultsProcessing!C64&gt;=3,"Bestanden","Nicht Bestanden")))</f>
        <v>Nicht beantwortet</v>
      </c>
      <c r="I46" s="68"/>
      <c r="J46" s="10" t="str">
        <f>IF(ResultsProcessing!E64="Auswählen…. ","Kein Ziel definiert",IF(ResultsProcessing!$C64="Auswählen…. ","Kein Ergebis vorhanden",IF(ResultsProcessing!$C64&gt;=ResultsProcessing!$E64,"Ziel erfüllt","Ziel nicht erfüllt")))</f>
        <v>Kein Ziel definiert</v>
      </c>
      <c r="K46" s="3"/>
      <c r="L46" s="3"/>
      <c r="M46" s="3"/>
    </row>
    <row r="47" spans="1:13" ht="18" customHeight="1" x14ac:dyDescent="0.2">
      <c r="A47" s="240"/>
      <c r="B47" s="243"/>
      <c r="C47" s="246"/>
      <c r="D47" s="72" t="str">
        <f>ResultsProcessing!B65</f>
        <v>PR6.4</v>
      </c>
      <c r="E47" s="68" t="str">
        <f>IF(ResultsProcessing!D65="Nein","Nicht im Umfang",IF(ResultsProcessing!C65="Auswählen…. ","Nicht beantwortet",IF(ResultsProcessing!C65&gt;=0,"Bestanden","Nicht Bestanden")))</f>
        <v>Nicht beantwortet</v>
      </c>
      <c r="F47" s="68" t="str">
        <f>IF(ResultsProcessing!D65="Nein","Nicht im Umfang",IF(ResultsProcessing!C65="Auswählen…. ","Nicht beantwortet",IF(ResultsProcessing!C65&gt;=1,"Bestanden","Nicht Bestanden")))</f>
        <v>Nicht beantwortet</v>
      </c>
      <c r="G47" s="68" t="str">
        <f>IF(ResultsProcessing!D65="Nein","Nicht im Umfang",IF(ResultsProcessing!C65="Auswählen…. ","Nicht beantwortet",IF(ResultsProcessing!C65&gt;=2,"Bestanden","Nicht Bestanden")))</f>
        <v>Nicht beantwortet</v>
      </c>
      <c r="H47" s="68" t="str">
        <f>IF(ResultsProcessing!D65="Nein","Nicht im Umfang",IF(ResultsProcessing!C65="Auswählen…. ","Nicht beantwortet",IF(ResultsProcessing!C65&gt;=3,"Bestanden","Nicht Bestanden")))</f>
        <v>Nicht beantwortet</v>
      </c>
      <c r="I47" s="68"/>
      <c r="J47" s="10" t="str">
        <f>IF(ResultsProcessing!E65="Auswählen…. ","Kein Ziel definiert",IF(ResultsProcessing!$C65="Auswählen…. ","Kein Ergebis vorhanden",IF(ResultsProcessing!$C65&gt;=ResultsProcessing!$E65,"Ziel erfüllt","Ziel nicht erfüllt")))</f>
        <v>Kein Ziel definiert</v>
      </c>
      <c r="K47" s="3"/>
      <c r="L47" s="3"/>
      <c r="M47" s="3"/>
    </row>
    <row r="48" spans="1:13" ht="18" customHeight="1" x14ac:dyDescent="0.2">
      <c r="A48" s="241"/>
      <c r="B48" s="244"/>
      <c r="C48" s="247"/>
      <c r="D48" s="72" t="str">
        <f>ResultsProcessing!B66</f>
        <v>PR6.5</v>
      </c>
      <c r="E48" s="68" t="str">
        <f>IF(ResultsProcessing!D66="Nein","Nicht im Umfang",IF(ResultsProcessing!C66="Auswählen…. ","Nicht beantwortet",IF(ResultsProcessing!C66&gt;=0,"Bestanden","Nicht Bestanden")))</f>
        <v>Nicht beantwortet</v>
      </c>
      <c r="F48" s="68" t="str">
        <f>IF(ResultsProcessing!D66="Nein","Nicht im Umfang",IF(ResultsProcessing!C66="Auswählen…. ","Nicht beantwortet",IF(ResultsProcessing!C66&gt;=1,"Bestanden","Nicht Bestanden")))</f>
        <v>Nicht beantwortet</v>
      </c>
      <c r="G48" s="68" t="str">
        <f>IF(ResultsProcessing!D66="Nein","Nicht im Umfang",IF(ResultsProcessing!C66="Auswählen…. ","Nicht beantwortet",IF(ResultsProcessing!C66&gt;=2,"Bestanden","Nicht Bestanden")))</f>
        <v>Nicht beantwortet</v>
      </c>
      <c r="H48" s="68" t="str">
        <f>IF(ResultsProcessing!D66="Nein","Nicht im Umfang",IF(ResultsProcessing!C66="Auswählen…. ","Nicht beantwortet",IF(ResultsProcessing!C66&gt;=3,"Bestanden","Nicht Bestanden")))</f>
        <v>Nicht beantwortet</v>
      </c>
      <c r="I48" s="68"/>
      <c r="J48" s="10" t="str">
        <f>IF(ResultsProcessing!E66="Auswählen…. ","Kein Ziel definiert",IF(ResultsProcessing!$C66="Auswählen…. ","Kein Ergebis vorhanden",IF(ResultsProcessing!$C66&gt;=ResultsProcessing!$E66,"Ziel erfüllt","Ziel nicht erfüllt")))</f>
        <v>Kein Ziel definiert</v>
      </c>
      <c r="K48" s="3"/>
      <c r="L48" s="3"/>
      <c r="M48" s="3"/>
    </row>
    <row r="49" spans="1:13" ht="18" customHeight="1" x14ac:dyDescent="0.2">
      <c r="A49" s="239" t="s">
        <v>17</v>
      </c>
      <c r="B49" s="242" t="str">
        <f>ResultsProcessing!B15</f>
        <v>Ja</v>
      </c>
      <c r="C49" s="245" t="str">
        <f>IF(ResultsProcessing!C15="Auswählen…. ","N/A",ResultsProcessing!C15)</f>
        <v>N/A</v>
      </c>
      <c r="D49" s="72" t="str">
        <f>ResultsProcessing!B67</f>
        <v>PR7.1</v>
      </c>
      <c r="E49" s="68" t="str">
        <f>IF(ResultsProcessing!D67="Nein","Nicht im Umfang",IF(ResultsProcessing!C67="Auswählen…. ","Nicht beantwortet",IF(ResultsProcessing!C67&gt;=0,"Bestanden","Nicht Bestanden")))</f>
        <v>Nicht beantwortet</v>
      </c>
      <c r="F49" s="68" t="str">
        <f>IF(ResultsProcessing!D67="Nein","Nicht im Umfang",IF(ResultsProcessing!C67="Auswählen…. ","Nicht beantwortet",IF(ResultsProcessing!C67&gt;=1,"Bestanden","Nicht Bestanden")))</f>
        <v>Nicht beantwortet</v>
      </c>
      <c r="G49" s="68" t="str">
        <f>IF(ResultsProcessing!D67="Nein","Nicht im Umfang",IF(ResultsProcessing!C67="Auswählen…. ","Nicht beantwortet",IF(ResultsProcessing!C67&gt;=2,"Bestanden","Nicht Bestanden")))</f>
        <v>Nicht beantwortet</v>
      </c>
      <c r="H49" s="68" t="str">
        <f>IF(ResultsProcessing!D67="Nein","Nicht im Umfang",IF(ResultsProcessing!C67="Auswählen…. ","Nicht beantwortet",IF(ResultsProcessing!C67&gt;=3,"Bestanden","Nicht Bestanden")))</f>
        <v>Nicht beantwortet</v>
      </c>
      <c r="I49" s="68"/>
      <c r="J49" s="10" t="str">
        <f>IF(ResultsProcessing!E67="Auswählen…. ","Kein Ziel definiert",IF(ResultsProcessing!$C67="Auswählen…. ","Kein Ergebis vorhanden",IF(ResultsProcessing!$C67&gt;=ResultsProcessing!$E67,"Ziel erfüllt","Ziel nicht erfüllt")))</f>
        <v>Kein Ziel definiert</v>
      </c>
      <c r="K49" s="3"/>
      <c r="L49" s="3"/>
      <c r="M49" s="3"/>
    </row>
    <row r="50" spans="1:13" ht="18" customHeight="1" x14ac:dyDescent="0.2">
      <c r="A50" s="240"/>
      <c r="B50" s="243"/>
      <c r="C50" s="246"/>
      <c r="D50" s="72" t="str">
        <f>ResultsProcessing!B68</f>
        <v>PR7.2</v>
      </c>
      <c r="E50" s="68" t="str">
        <f>IF(ResultsProcessing!D68="Nein","Nicht im Umfang",IF(ResultsProcessing!C68="Auswählen…. ","Nicht beantwortet",IF(ResultsProcessing!C68&gt;=0,"Bestanden","Nicht Bestanden")))</f>
        <v>Nicht beantwortet</v>
      </c>
      <c r="F50" s="68" t="str">
        <f>IF(ResultsProcessing!D68="Nein","Nicht im Umfang",IF(ResultsProcessing!C68="Auswählen…. ","Nicht beantwortet",IF(ResultsProcessing!C68&gt;=1,"Bestanden","Nicht Bestanden")))</f>
        <v>Nicht beantwortet</v>
      </c>
      <c r="G50" s="68" t="str">
        <f>IF(ResultsProcessing!D68="Nein","Nicht im Umfang",IF(ResultsProcessing!C68="Auswählen…. ","Nicht beantwortet",IF(ResultsProcessing!C68&gt;=2,"Bestanden","Nicht Bestanden")))</f>
        <v>Nicht beantwortet</v>
      </c>
      <c r="H50" s="68" t="str">
        <f>IF(ResultsProcessing!D68="Nein","Nicht im Umfang",IF(ResultsProcessing!C68="Auswählen…. ","Nicht beantwortet",IF(ResultsProcessing!C68&gt;=3,"Bestanden","Nicht Bestanden")))</f>
        <v>Nicht beantwortet</v>
      </c>
      <c r="I50" s="68"/>
      <c r="J50" s="10" t="str">
        <f>IF(ResultsProcessing!E68="Auswählen…. ","Kein Ziel definiert",IF(ResultsProcessing!$C68="Auswählen…. ","Kein Ergebis vorhanden",IF(ResultsProcessing!$C68&gt;=ResultsProcessing!$E68,"Ziel erfüllt","Ziel nicht erfüllt")))</f>
        <v>Kein Ziel definiert</v>
      </c>
      <c r="K50" s="3"/>
      <c r="L50" s="3"/>
      <c r="M50" s="3"/>
    </row>
    <row r="51" spans="1:13" ht="18" customHeight="1" x14ac:dyDescent="0.2">
      <c r="A51" s="240"/>
      <c r="B51" s="243"/>
      <c r="C51" s="246"/>
      <c r="D51" s="72" t="str">
        <f>ResultsProcessing!B69</f>
        <v>PR7.3</v>
      </c>
      <c r="E51" s="68" t="str">
        <f>IF(ResultsProcessing!D69="Nein","Nicht im Umfang",IF(ResultsProcessing!C69="Auswählen…. ","Nicht beantwortet",IF(ResultsProcessing!C69&gt;=0,"Bestanden","Nicht Bestanden")))</f>
        <v>Nicht beantwortet</v>
      </c>
      <c r="F51" s="68" t="str">
        <f>IF(ResultsProcessing!D69="Nein","Nicht im Umfang",IF(ResultsProcessing!C69="Auswählen…. ","Nicht beantwortet",IF(ResultsProcessing!C69&gt;=1,"Bestanden","Nicht Bestanden")))</f>
        <v>Nicht beantwortet</v>
      </c>
      <c r="G51" s="68" t="str">
        <f>IF(ResultsProcessing!D69="Nein","Nicht im Umfang",IF(ResultsProcessing!C69="Auswählen…. ","Nicht beantwortet",IF(ResultsProcessing!C69&gt;=2,"Bestanden","Nicht Bestanden")))</f>
        <v>Nicht beantwortet</v>
      </c>
      <c r="H51" s="68" t="str">
        <f>IF(ResultsProcessing!D69="Nein","Nicht im Umfang",IF(ResultsProcessing!C69="Auswählen…. ","Nicht beantwortet",IF(ResultsProcessing!C69&gt;=3,"Bestanden","Nicht Bestanden")))</f>
        <v>Nicht beantwortet</v>
      </c>
      <c r="I51" s="68"/>
      <c r="J51" s="10" t="str">
        <f>IF(ResultsProcessing!E69="Auswählen…. ","Kein Ziel definiert",IF(ResultsProcessing!$C69="Auswählen…. ","Kein Ergebis vorhanden",IF(ResultsProcessing!$C69&gt;=ResultsProcessing!$E69,"Ziel erfüllt","Ziel nicht erfüllt")))</f>
        <v>Kein Ziel definiert</v>
      </c>
      <c r="K51" s="3"/>
      <c r="L51" s="3"/>
      <c r="M51" s="3"/>
    </row>
    <row r="52" spans="1:13" ht="18" customHeight="1" x14ac:dyDescent="0.2">
      <c r="A52" s="240"/>
      <c r="B52" s="243"/>
      <c r="C52" s="246"/>
      <c r="D52" s="72" t="str">
        <f>ResultsProcessing!B70</f>
        <v>PR7.4</v>
      </c>
      <c r="E52" s="68" t="str">
        <f>IF(ResultsProcessing!D70="Nein","Nicht im Umfang",IF(ResultsProcessing!C70="Auswählen…. ","Nicht beantwortet",IF(ResultsProcessing!C70&gt;=0,"Bestanden","Nicht Bestanden")))</f>
        <v>Nicht beantwortet</v>
      </c>
      <c r="F52" s="68" t="str">
        <f>IF(ResultsProcessing!D70="Nein","Nicht im Umfang",IF(ResultsProcessing!C70="Auswählen…. ","Nicht beantwortet",IF(ResultsProcessing!C70&gt;=1,"Bestanden","Nicht Bestanden")))</f>
        <v>Nicht beantwortet</v>
      </c>
      <c r="G52" s="68" t="str">
        <f>IF(ResultsProcessing!D70="Nein","Nicht im Umfang",IF(ResultsProcessing!C70="Auswählen…. ","Nicht beantwortet",IF(ResultsProcessing!C70&gt;=2,"Bestanden","Nicht Bestanden")))</f>
        <v>Nicht beantwortet</v>
      </c>
      <c r="H52" s="68" t="str">
        <f>IF(ResultsProcessing!D70="Nein","Nicht im Umfang",IF(ResultsProcessing!C70="Auswählen…. ","Nicht beantwortet",IF(ResultsProcessing!C70&gt;=3,"Bestanden","Nicht Bestanden")))</f>
        <v>Nicht beantwortet</v>
      </c>
      <c r="I52" s="68"/>
      <c r="J52" s="10" t="str">
        <f>IF(ResultsProcessing!E70="Auswählen…. ","Kein Ziel definiert",IF(ResultsProcessing!$C70="Auswählen…. ","Kein Ergebis vorhanden",IF(ResultsProcessing!$C70&gt;=ResultsProcessing!$E70,"Ziel erfüllt","Ziel nicht erfüllt")))</f>
        <v>Kein Ziel definiert</v>
      </c>
      <c r="K52" s="3"/>
      <c r="L52" s="3"/>
      <c r="M52" s="3"/>
    </row>
    <row r="53" spans="1:13" ht="18" customHeight="1" x14ac:dyDescent="0.2">
      <c r="A53" s="240"/>
      <c r="B53" s="243"/>
      <c r="C53" s="246"/>
      <c r="D53" s="72" t="str">
        <f>ResultsProcessing!B71</f>
        <v>PR7.5</v>
      </c>
      <c r="E53" s="68" t="str">
        <f>IF(ResultsProcessing!D71="Nein","Nicht im Umfang",IF(ResultsProcessing!C71="Auswählen…. ","Nicht beantwortet",IF(ResultsProcessing!C71&gt;=0,"Bestanden","Nicht Bestanden")))</f>
        <v>Nicht beantwortet</v>
      </c>
      <c r="F53" s="68" t="str">
        <f>IF(ResultsProcessing!D71="Nein","Nicht im Umfang",IF(ResultsProcessing!C71="Auswählen…. ","Nicht beantwortet",IF(ResultsProcessing!C71&gt;=1,"Bestanden","Nicht Bestanden")))</f>
        <v>Nicht beantwortet</v>
      </c>
      <c r="G53" s="68" t="str">
        <f>IF(ResultsProcessing!D71="Nein","Nicht im Umfang",IF(ResultsProcessing!C71="Auswählen…. ","Nicht beantwortet",IF(ResultsProcessing!C71&gt;=2,"Bestanden","Nicht Bestanden")))</f>
        <v>Nicht beantwortet</v>
      </c>
      <c r="H53" s="68" t="str">
        <f>IF(ResultsProcessing!D71="Nein","Nicht im Umfang",IF(ResultsProcessing!C71="Auswählen…. ","Nicht beantwortet",IF(ResultsProcessing!C71&gt;=3,"Bestanden","Nicht Bestanden")))</f>
        <v>Nicht beantwortet</v>
      </c>
      <c r="I53" s="68"/>
      <c r="J53" s="10" t="str">
        <f>IF(ResultsProcessing!E71="Auswählen…. ","Kein Ziel definiert",IF(ResultsProcessing!$C71="Auswählen…. ","Kein Ergebis vorhanden",IF(ResultsProcessing!$C71&gt;=ResultsProcessing!$E71,"Ziel erfüllt","Ziel nicht erfüllt")))</f>
        <v>Kein Ziel definiert</v>
      </c>
      <c r="K53" s="3"/>
      <c r="L53" s="3"/>
      <c r="M53" s="3"/>
    </row>
    <row r="54" spans="1:13" ht="18" customHeight="1" x14ac:dyDescent="0.2">
      <c r="A54" s="241"/>
      <c r="B54" s="244"/>
      <c r="C54" s="247"/>
      <c r="D54" s="72" t="str">
        <f>ResultsProcessing!B72</f>
        <v>PR7.6</v>
      </c>
      <c r="E54" s="68" t="str">
        <f>IF(ResultsProcessing!D72="Nein","Nicht im Umfang",IF(ResultsProcessing!C72="Auswählen…. ","Nicht beantwortet",IF(ResultsProcessing!C72&gt;=0,"Bestanden","Nicht Bestanden")))</f>
        <v>Nicht beantwortet</v>
      </c>
      <c r="F54" s="68" t="str">
        <f>IF(ResultsProcessing!D72="Nein","Nicht im Umfang",IF(ResultsProcessing!C72="Auswählen…. ","Nicht beantwortet",IF(ResultsProcessing!C72&gt;=1,"Bestanden","Nicht Bestanden")))</f>
        <v>Nicht beantwortet</v>
      </c>
      <c r="G54" s="68" t="str">
        <f>IF(ResultsProcessing!D72="Nein","Nicht im Umfang",IF(ResultsProcessing!C72="Auswählen…. ","Nicht beantwortet",IF(ResultsProcessing!C72&gt;=2,"Bestanden","Nicht Bestanden")))</f>
        <v>Nicht beantwortet</v>
      </c>
      <c r="H54" s="68" t="str">
        <f>IF(ResultsProcessing!D72="Nein","Nicht im Umfang",IF(ResultsProcessing!C72="Auswählen…. ","Nicht beantwortet",IF(ResultsProcessing!C72&gt;=3,"Bestanden","Nicht Bestanden")))</f>
        <v>Nicht beantwortet</v>
      </c>
      <c r="I54" s="68"/>
      <c r="J54" s="10" t="str">
        <f>IF(ResultsProcessing!E72="Auswählen…. ","Kein Ziel definiert",IF(ResultsProcessing!$C72="Auswählen…. ","Kein Ergebis vorhanden",IF(ResultsProcessing!$C72&gt;=ResultsProcessing!$E72,"Ziel erfüllt","Ziel nicht erfüllt")))</f>
        <v>Kein Ziel definiert</v>
      </c>
      <c r="K54" s="3"/>
      <c r="L54" s="3"/>
      <c r="M54" s="3"/>
    </row>
    <row r="55" spans="1:13" ht="18" customHeight="1" x14ac:dyDescent="0.2">
      <c r="A55" s="239" t="s">
        <v>18</v>
      </c>
      <c r="B55" s="242" t="str">
        <f>ResultsProcessing!B16</f>
        <v>Ja</v>
      </c>
      <c r="C55" s="245" t="str">
        <f>IF(ResultsProcessing!C16="Auswählen…. ","N/A",ResultsProcessing!C16)</f>
        <v>N/A</v>
      </c>
      <c r="D55" s="72" t="str">
        <f>ResultsProcessing!B73</f>
        <v>PR8.1</v>
      </c>
      <c r="E55" s="68" t="str">
        <f>IF(ResultsProcessing!D73="Nein","Nicht im Umfang",IF(ResultsProcessing!C73="Auswählen…. ","Nicht beantwortet",IF(ResultsProcessing!C73&gt;=0,"Bestanden","Nicht Bestanden")))</f>
        <v>Nicht beantwortet</v>
      </c>
      <c r="F55" s="68" t="str">
        <f>IF(ResultsProcessing!D73="Nein","Nicht im Umfang",IF(ResultsProcessing!C73="Auswählen…. ","Nicht beantwortet",IF(ResultsProcessing!C73&gt;=1,"Bestanden","Nicht Bestanden")))</f>
        <v>Nicht beantwortet</v>
      </c>
      <c r="G55" s="68" t="str">
        <f>IF(ResultsProcessing!D73="Nein","Nicht im Umfang",IF(ResultsProcessing!C73="Auswählen…. ","Nicht beantwortet",IF(ResultsProcessing!C73&gt;=2,"Bestanden","Nicht Bestanden")))</f>
        <v>Nicht beantwortet</v>
      </c>
      <c r="H55" s="68" t="str">
        <f>IF(ResultsProcessing!D73="Nein","Nicht im Umfang",IF(ResultsProcessing!C73="Auswählen…. ","Nicht beantwortet",IF(ResultsProcessing!C73&gt;=3,"Bestanden","Nicht Bestanden")))</f>
        <v>Nicht beantwortet</v>
      </c>
      <c r="I55" s="68"/>
      <c r="J55" s="10" t="str">
        <f>IF(ResultsProcessing!E73="Auswählen…. ","Kein Ziel definiert",IF(ResultsProcessing!$C73="Auswählen…. ","Kein Ergebis vorhanden",IF(ResultsProcessing!$C73&gt;=ResultsProcessing!$E73,"Ziel erfüllt","Ziel nicht erfüllt")))</f>
        <v>Kein Ziel definiert</v>
      </c>
      <c r="K55" s="3"/>
      <c r="L55" s="3"/>
      <c r="M55" s="3"/>
    </row>
    <row r="56" spans="1:13" ht="18" customHeight="1" x14ac:dyDescent="0.2">
      <c r="A56" s="240"/>
      <c r="B56" s="243"/>
      <c r="C56" s="246"/>
      <c r="D56" s="72" t="str">
        <f>ResultsProcessing!B74</f>
        <v>PR8.2</v>
      </c>
      <c r="E56" s="68" t="str">
        <f>IF(ResultsProcessing!D74="Nein","Nicht im Umfang",IF(ResultsProcessing!C74="Auswählen…. ","Nicht beantwortet",IF(ResultsProcessing!C74&gt;=0,"Bestanden","Nicht Bestanden")))</f>
        <v>Nicht beantwortet</v>
      </c>
      <c r="F56" s="68" t="str">
        <f>IF(ResultsProcessing!D74="Nein","Nicht im Umfang",IF(ResultsProcessing!C74="Auswählen…. ","Nicht beantwortet",IF(ResultsProcessing!C74&gt;=1,"Bestanden","Nicht Bestanden")))</f>
        <v>Nicht beantwortet</v>
      </c>
      <c r="G56" s="68" t="str">
        <f>IF(ResultsProcessing!D74="Nein","Nicht im Umfang",IF(ResultsProcessing!C74="Auswählen…. ","Nicht beantwortet",IF(ResultsProcessing!C74&gt;=2,"Bestanden","Nicht Bestanden")))</f>
        <v>Nicht beantwortet</v>
      </c>
      <c r="H56" s="68" t="str">
        <f>IF(ResultsProcessing!D74="Nein","Nicht im Umfang",IF(ResultsProcessing!C74="Auswählen…. ","Nicht beantwortet",IF(ResultsProcessing!C74&gt;=3,"Bestanden","Nicht Bestanden")))</f>
        <v>Nicht beantwortet</v>
      </c>
      <c r="I56" s="68"/>
      <c r="J56" s="10" t="str">
        <f>IF(ResultsProcessing!E74="Auswählen…. ","Kein Ziel definiert",IF(ResultsProcessing!$C74="Auswählen…. ","Kein Ergebis vorhanden",IF(ResultsProcessing!$C74&gt;=ResultsProcessing!$E74,"Ziel erfüllt","Ziel nicht erfüllt")))</f>
        <v>Kein Ziel definiert</v>
      </c>
      <c r="K56" s="3"/>
      <c r="L56" s="3"/>
      <c r="M56" s="3"/>
    </row>
    <row r="57" spans="1:13" ht="18" customHeight="1" x14ac:dyDescent="0.2">
      <c r="A57" s="240"/>
      <c r="B57" s="243"/>
      <c r="C57" s="246"/>
      <c r="D57" s="72" t="str">
        <f>ResultsProcessing!B75</f>
        <v>PR8.3</v>
      </c>
      <c r="E57" s="68" t="str">
        <f>IF(ResultsProcessing!D75="Nein","Nicht im Umfang",IF(ResultsProcessing!C75="Auswählen…. ","Nicht beantwortet",IF(ResultsProcessing!C75&gt;=0,"Bestanden","Nicht Bestanden")))</f>
        <v>Nicht beantwortet</v>
      </c>
      <c r="F57" s="68" t="str">
        <f>IF(ResultsProcessing!D75="Nein","Nicht im Umfang",IF(ResultsProcessing!C75="Auswählen…. ","Nicht beantwortet",IF(ResultsProcessing!C75&gt;=1,"Bestanden","Nicht Bestanden")))</f>
        <v>Nicht beantwortet</v>
      </c>
      <c r="G57" s="68" t="str">
        <f>IF(ResultsProcessing!D75="Nein","Nicht im Umfang",IF(ResultsProcessing!C75="Auswählen…. ","Nicht beantwortet",IF(ResultsProcessing!C75&gt;=2,"Bestanden","Nicht Bestanden")))</f>
        <v>Nicht beantwortet</v>
      </c>
      <c r="H57" s="68" t="str">
        <f>IF(ResultsProcessing!D75="Nein","Nicht im Umfang",IF(ResultsProcessing!C75="Auswählen…. ","Nicht beantwortet",IF(ResultsProcessing!C75&gt;=3,"Bestanden","Nicht Bestanden")))</f>
        <v>Nicht beantwortet</v>
      </c>
      <c r="I57" s="68"/>
      <c r="J57" s="10" t="str">
        <f>IF(ResultsProcessing!E75="Auswählen…. ","Kein Ziel definiert",IF(ResultsProcessing!$C75="Auswählen…. ","Kein Ergebis vorhanden",IF(ResultsProcessing!$C75&gt;=ResultsProcessing!$E75,"Ziel erfüllt","Ziel nicht erfüllt")))</f>
        <v>Kein Ziel definiert</v>
      </c>
      <c r="K57" s="3"/>
      <c r="L57" s="3"/>
      <c r="M57" s="3"/>
    </row>
    <row r="58" spans="1:13" ht="18" customHeight="1" x14ac:dyDescent="0.2">
      <c r="A58" s="241"/>
      <c r="B58" s="244"/>
      <c r="C58" s="247"/>
      <c r="D58" s="72" t="str">
        <f>ResultsProcessing!B76</f>
        <v>PR8.4</v>
      </c>
      <c r="E58" s="68" t="str">
        <f>IF(ResultsProcessing!D76="Nein","Nicht im Umfang",IF(ResultsProcessing!C76="Auswählen…. ","Nicht beantwortet",IF(ResultsProcessing!C76&gt;=0,"Bestanden","Nicht Bestanden")))</f>
        <v>Nicht beantwortet</v>
      </c>
      <c r="F58" s="68" t="str">
        <f>IF(ResultsProcessing!D76="Nein","Nicht im Umfang",IF(ResultsProcessing!C76="Auswählen…. ","Nicht beantwortet",IF(ResultsProcessing!C76&gt;=1,"Bestanden","Nicht Bestanden")))</f>
        <v>Nicht beantwortet</v>
      </c>
      <c r="G58" s="68" t="str">
        <f>IF(ResultsProcessing!D76="Nein","Nicht im Umfang",IF(ResultsProcessing!C76="Auswählen…. ","Nicht beantwortet",IF(ResultsProcessing!C76&gt;=2,"Bestanden","Nicht Bestanden")))</f>
        <v>Nicht beantwortet</v>
      </c>
      <c r="H58" s="68" t="str">
        <f>IF(ResultsProcessing!D76="Nein","Nicht im Umfang",IF(ResultsProcessing!C76="Auswählen…. ","Nicht beantwortet",IF(ResultsProcessing!C76&gt;=3,"Bestanden","Nicht Bestanden")))</f>
        <v>Nicht beantwortet</v>
      </c>
      <c r="I58" s="68"/>
      <c r="J58" s="10" t="str">
        <f>IF(ResultsProcessing!E76="Auswählen…. ","Kein Ziel definiert",IF(ResultsProcessing!$C76="Auswählen…. ","Kein Ergebis vorhanden",IF(ResultsProcessing!$C76&gt;=ResultsProcessing!$E76,"Ziel erfüllt","Ziel nicht erfüllt")))</f>
        <v>Kein Ziel definiert</v>
      </c>
      <c r="K58" s="3"/>
      <c r="L58" s="3"/>
      <c r="M58" s="3"/>
    </row>
    <row r="59" spans="1:13" ht="18" customHeight="1" x14ac:dyDescent="0.2">
      <c r="A59" s="239" t="s">
        <v>19</v>
      </c>
      <c r="B59" s="242" t="str">
        <f>ResultsProcessing!B17</f>
        <v>Ja</v>
      </c>
      <c r="C59" s="245" t="str">
        <f>IF(ResultsProcessing!C17="Auswählen…. ","N/A",ResultsProcessing!C17)</f>
        <v>N/A</v>
      </c>
      <c r="D59" s="72" t="str">
        <f>ResultsProcessing!B77</f>
        <v>PR9.1</v>
      </c>
      <c r="E59" s="68" t="str">
        <f>IF(ResultsProcessing!D77="Nein","Nicht im Umfang",IF(ResultsProcessing!C77="Auswählen…. ","Nicht beantwortet",IF(ResultsProcessing!C77&gt;=0,"Bestanden","Nicht Bestanden")))</f>
        <v>Nicht beantwortet</v>
      </c>
      <c r="F59" s="68" t="str">
        <f>IF(ResultsProcessing!D77="Nein","Nicht im Umfang",IF(ResultsProcessing!C77="Auswählen…. ","Nicht beantwortet",IF(ResultsProcessing!C77&gt;=1,"Bestanden","Nicht Bestanden")))</f>
        <v>Nicht beantwortet</v>
      </c>
      <c r="G59" s="68" t="str">
        <f>IF(ResultsProcessing!D77="Nein","Nicht im Umfang",IF(ResultsProcessing!C77="Auswählen…. ","Nicht beantwortet",IF(ResultsProcessing!C77&gt;=2,"Bestanden","Nicht Bestanden")))</f>
        <v>Nicht beantwortet</v>
      </c>
      <c r="H59" s="68" t="str">
        <f>IF(ResultsProcessing!D77="Nein","Nicht im Umfang",IF(ResultsProcessing!C77="Auswählen…. ","Nicht beantwortet",IF(ResultsProcessing!C77&gt;=3,"Bestanden","Nicht Bestanden")))</f>
        <v>Nicht beantwortet</v>
      </c>
      <c r="I59" s="68"/>
      <c r="J59" s="10" t="str">
        <f>IF(ResultsProcessing!E77="Auswählen…. ","Kein Ziel definiert",IF(ResultsProcessing!$C77="Auswählen…. ","Kein Ergebis vorhanden",IF(ResultsProcessing!$C77&gt;=ResultsProcessing!$E77,"Ziel erfüllt","Ziel nicht erfüllt")))</f>
        <v>Kein Ziel definiert</v>
      </c>
      <c r="K59" s="3"/>
      <c r="L59" s="3"/>
      <c r="M59" s="3"/>
    </row>
    <row r="60" spans="1:13" ht="18" customHeight="1" x14ac:dyDescent="0.2">
      <c r="A60" s="240"/>
      <c r="B60" s="243"/>
      <c r="C60" s="246"/>
      <c r="D60" s="72" t="str">
        <f>ResultsProcessing!B78</f>
        <v>PR9.2</v>
      </c>
      <c r="E60" s="68" t="str">
        <f>IF(ResultsProcessing!D78="Nein","Nicht im Umfang",IF(ResultsProcessing!C78="Auswählen…. ","Nicht beantwortet",IF(ResultsProcessing!C78&gt;=0,"Bestanden","Nicht Bestanden")))</f>
        <v>Nicht beantwortet</v>
      </c>
      <c r="F60" s="68" t="str">
        <f>IF(ResultsProcessing!D78="Nein","Nicht im Umfang",IF(ResultsProcessing!C78="Auswählen…. ","Nicht beantwortet",IF(ResultsProcessing!C78&gt;=1,"Bestanden","Nicht Bestanden")))</f>
        <v>Nicht beantwortet</v>
      </c>
      <c r="G60" s="68" t="str">
        <f>IF(ResultsProcessing!D78="Nein","Nicht im Umfang",IF(ResultsProcessing!C78="Auswählen…. ","Nicht beantwortet",IF(ResultsProcessing!C78&gt;=2,"Bestanden","Nicht Bestanden")))</f>
        <v>Nicht beantwortet</v>
      </c>
      <c r="H60" s="68" t="str">
        <f>IF(ResultsProcessing!D78="Nein","Nicht im Umfang",IF(ResultsProcessing!C78="Auswählen…. ","Nicht beantwortet",IF(ResultsProcessing!C78&gt;=3,"Bestanden","Nicht Bestanden")))</f>
        <v>Nicht beantwortet</v>
      </c>
      <c r="I60" s="68"/>
      <c r="J60" s="10" t="str">
        <f>IF(ResultsProcessing!E78="Auswählen…. ","Kein Ziel definiert",IF(ResultsProcessing!$C78="Auswählen…. ","Kein Ergebis vorhanden",IF(ResultsProcessing!$C78&gt;=ResultsProcessing!$E78,"Ziel erfüllt","Ziel nicht erfüllt")))</f>
        <v>Kein Ziel definiert</v>
      </c>
      <c r="K60" s="3"/>
      <c r="L60" s="3"/>
      <c r="M60" s="3"/>
    </row>
    <row r="61" spans="1:13" ht="18" customHeight="1" x14ac:dyDescent="0.2">
      <c r="A61" s="240"/>
      <c r="B61" s="243"/>
      <c r="C61" s="246"/>
      <c r="D61" s="72" t="str">
        <f>ResultsProcessing!B79</f>
        <v>PR9.3</v>
      </c>
      <c r="E61" s="68" t="str">
        <f>IF(ResultsProcessing!D79="Nein","Nicht im Umfang",IF(ResultsProcessing!C79="Auswählen…. ","Nicht beantwortet",IF(ResultsProcessing!C79&gt;=0,"Bestanden","Nicht Bestanden")))</f>
        <v>Nicht beantwortet</v>
      </c>
      <c r="F61" s="68" t="str">
        <f>IF(ResultsProcessing!D79="Nein","Nicht im Umfang",IF(ResultsProcessing!C79="Auswählen…. ","Nicht beantwortet",IF(ResultsProcessing!C79&gt;=1,"Bestanden","Nicht Bestanden")))</f>
        <v>Nicht beantwortet</v>
      </c>
      <c r="G61" s="68" t="str">
        <f>IF(ResultsProcessing!D79="Nein","Nicht im Umfang",IF(ResultsProcessing!C79="Auswählen…. ","Nicht beantwortet",IF(ResultsProcessing!C79&gt;=2,"Bestanden","Nicht Bestanden")))</f>
        <v>Nicht beantwortet</v>
      </c>
      <c r="H61" s="68" t="str">
        <f>IF(ResultsProcessing!D79="Nein","Nicht im Umfang",IF(ResultsProcessing!C79="Auswählen…. ","Nicht beantwortet",IF(ResultsProcessing!C79&gt;=3,"Bestanden","Nicht Bestanden")))</f>
        <v>Nicht beantwortet</v>
      </c>
      <c r="I61" s="68"/>
      <c r="J61" s="10" t="str">
        <f>IF(ResultsProcessing!E79="Auswählen…. ","Kein Ziel definiert",IF(ResultsProcessing!$C79="Auswählen…. ","Kein Ergebis vorhanden",IF(ResultsProcessing!$C79&gt;=ResultsProcessing!$E79,"Ziel erfüllt","Ziel nicht erfüllt")))</f>
        <v>Kein Ziel definiert</v>
      </c>
      <c r="K61" s="3"/>
      <c r="L61" s="3"/>
      <c r="M61" s="3"/>
    </row>
    <row r="62" spans="1:13" ht="18" customHeight="1" x14ac:dyDescent="0.2">
      <c r="A62" s="240"/>
      <c r="B62" s="243"/>
      <c r="C62" s="246"/>
      <c r="D62" s="72" t="str">
        <f>ResultsProcessing!B80</f>
        <v>PR9.4</v>
      </c>
      <c r="E62" s="68" t="str">
        <f>IF(ResultsProcessing!D80="Nein","Nicht im Umfang",IF(ResultsProcessing!C80="Auswählen…. ","Nicht beantwortet",IF(ResultsProcessing!C80&gt;=0,"Bestanden","Nicht Bestanden")))</f>
        <v>Nicht beantwortet</v>
      </c>
      <c r="F62" s="68" t="str">
        <f>IF(ResultsProcessing!D80="Nein","Nicht im Umfang",IF(ResultsProcessing!C80="Auswählen…. ","Nicht beantwortet",IF(ResultsProcessing!C80&gt;=1,"Bestanden","Nicht Bestanden")))</f>
        <v>Nicht beantwortet</v>
      </c>
      <c r="G62" s="68" t="str">
        <f>IF(ResultsProcessing!D80="Nein","Nicht im Umfang",IF(ResultsProcessing!C80="Auswählen…. ","Nicht beantwortet",IF(ResultsProcessing!C80&gt;=2,"Bestanden","Nicht Bestanden")))</f>
        <v>Nicht beantwortet</v>
      </c>
      <c r="H62" s="68" t="str">
        <f>IF(ResultsProcessing!D80="Nein","Nicht im Umfang",IF(ResultsProcessing!C80="Auswählen…. ","Nicht beantwortet",IF(ResultsProcessing!C80&gt;=3,"Bestanden","Nicht Bestanden")))</f>
        <v>Nicht beantwortet</v>
      </c>
      <c r="I62" s="68"/>
      <c r="J62" s="10" t="str">
        <f>IF(ResultsProcessing!E80="Auswählen…. ","Kein Ziel definiert",IF(ResultsProcessing!$C80="Auswählen…. ","Kein Ergebis vorhanden",IF(ResultsProcessing!$C80&gt;=ResultsProcessing!$E80,"Ziel erfüllt","Ziel nicht erfüllt")))</f>
        <v>Kein Ziel definiert</v>
      </c>
      <c r="K62" s="3"/>
      <c r="L62" s="3"/>
      <c r="M62" s="3"/>
    </row>
    <row r="63" spans="1:13" ht="18" customHeight="1" x14ac:dyDescent="0.2">
      <c r="A63" s="240"/>
      <c r="B63" s="243"/>
      <c r="C63" s="246"/>
      <c r="D63" s="72" t="str">
        <f>ResultsProcessing!B81</f>
        <v>PR9.5</v>
      </c>
      <c r="E63" s="68" t="str">
        <f>IF(ResultsProcessing!D81="Nein","Nicht im Umfang",IF(ResultsProcessing!C81="Auswählen…. ","Nicht beantwortet",IF(ResultsProcessing!C81&gt;=0,"Bestanden","Nicht Bestanden")))</f>
        <v>Nicht beantwortet</v>
      </c>
      <c r="F63" s="68" t="str">
        <f>IF(ResultsProcessing!D81="Nein","Nicht im Umfang",IF(ResultsProcessing!C81="Auswählen…. ","Nicht beantwortet",IF(ResultsProcessing!C81&gt;=1,"Bestanden","Nicht Bestanden")))</f>
        <v>Nicht beantwortet</v>
      </c>
      <c r="G63" s="68" t="str">
        <f>IF(ResultsProcessing!D81="Nein","Nicht im Umfang",IF(ResultsProcessing!C81="Auswählen…. ","Nicht beantwortet",IF(ResultsProcessing!C81&gt;=2,"Bestanden","Nicht Bestanden")))</f>
        <v>Nicht beantwortet</v>
      </c>
      <c r="H63" s="68" t="str">
        <f>IF(ResultsProcessing!D81="Nein","Nicht im Umfang",IF(ResultsProcessing!C81="Auswählen…. ","Nicht beantwortet",IF(ResultsProcessing!C81&gt;=3,"Bestanden","Nicht Bestanden")))</f>
        <v>Nicht beantwortet</v>
      </c>
      <c r="I63" s="68"/>
      <c r="J63" s="10" t="str">
        <f>IF(ResultsProcessing!E81="Auswählen…. ","Kein Ziel definiert",IF(ResultsProcessing!$C81="Auswählen…. ","Kein Ergebis vorhanden",IF(ResultsProcessing!$C81&gt;=ResultsProcessing!$E81,"Ziel erfüllt","Ziel nicht erfüllt")))</f>
        <v>Kein Ziel definiert</v>
      </c>
      <c r="K63" s="3"/>
      <c r="L63" s="3"/>
      <c r="M63" s="3"/>
    </row>
    <row r="64" spans="1:13" ht="18" customHeight="1" x14ac:dyDescent="0.2">
      <c r="A64" s="240"/>
      <c r="B64" s="243"/>
      <c r="C64" s="246"/>
      <c r="D64" s="72" t="str">
        <f>ResultsProcessing!B82</f>
        <v>PR9.6</v>
      </c>
      <c r="E64" s="68" t="str">
        <f>IF(ResultsProcessing!D82="Nein","Nicht im Umfang",IF(ResultsProcessing!C82="Auswählen…. ","Nicht beantwortet",IF(ResultsProcessing!C82&gt;=0,"Bestanden","Nicht Bestanden")))</f>
        <v>Nicht beantwortet</v>
      </c>
      <c r="F64" s="68" t="str">
        <f>IF(ResultsProcessing!D82="Nein","Nicht im Umfang",IF(ResultsProcessing!C82="Auswählen…. ","Nicht beantwortet",IF(ResultsProcessing!C82&gt;=1,"Bestanden","Nicht Bestanden")))</f>
        <v>Nicht beantwortet</v>
      </c>
      <c r="G64" s="68" t="str">
        <f>IF(ResultsProcessing!D82="Nein","Nicht im Umfang",IF(ResultsProcessing!C82="Auswählen…. ","Nicht beantwortet",IF(ResultsProcessing!C82&gt;=2,"Bestanden","Nicht Bestanden")))</f>
        <v>Nicht beantwortet</v>
      </c>
      <c r="H64" s="68" t="str">
        <f>IF(ResultsProcessing!D82="Nein","Nicht im Umfang",IF(ResultsProcessing!C82="Auswählen…. ","Nicht beantwortet",IF(ResultsProcessing!C82&gt;=3,"Bestanden","Nicht Bestanden")))</f>
        <v>Nicht beantwortet</v>
      </c>
      <c r="I64" s="68"/>
      <c r="J64" s="10" t="str">
        <f>IF(ResultsProcessing!E82="Auswählen…. ","Kein Ziel definiert",IF(ResultsProcessing!$C82="Auswählen…. ","Kein Ergebis vorhanden",IF(ResultsProcessing!$C82&gt;=ResultsProcessing!$E82,"Ziel erfüllt","Ziel nicht erfüllt")))</f>
        <v>Kein Ziel definiert</v>
      </c>
      <c r="K64" s="3"/>
      <c r="L64" s="3"/>
      <c r="M64" s="3"/>
    </row>
    <row r="65" spans="1:13" ht="18" customHeight="1" x14ac:dyDescent="0.2">
      <c r="A65" s="241"/>
      <c r="B65" s="244"/>
      <c r="C65" s="247"/>
      <c r="D65" s="72" t="str">
        <f>ResultsProcessing!B83</f>
        <v>PR9.7</v>
      </c>
      <c r="E65" s="68" t="str">
        <f>IF(ResultsProcessing!D83="Nein","Nicht im Umfang",IF(ResultsProcessing!C83="Auswählen…. ","Nicht beantwortet",IF(ResultsProcessing!C83&gt;=0,"Bestanden","Nicht Bestanden")))</f>
        <v>Nicht beantwortet</v>
      </c>
      <c r="F65" s="68" t="str">
        <f>IF(ResultsProcessing!D83="Nein","Nicht im Umfang",IF(ResultsProcessing!C83="Auswählen…. ","Nicht beantwortet",IF(ResultsProcessing!C83&gt;=1,"Bestanden","Nicht Bestanden")))</f>
        <v>Nicht beantwortet</v>
      </c>
      <c r="G65" s="68" t="str">
        <f>IF(ResultsProcessing!D83="Nein","Nicht im Umfang",IF(ResultsProcessing!C83="Auswählen…. ","Nicht beantwortet",IF(ResultsProcessing!C83&gt;=2,"Bestanden","Nicht Bestanden")))</f>
        <v>Nicht beantwortet</v>
      </c>
      <c r="H65" s="68" t="str">
        <f>IF(ResultsProcessing!D83="Nein","Nicht im Umfang",IF(ResultsProcessing!C83="Auswählen…. ","Nicht beantwortet",IF(ResultsProcessing!C83&gt;=3,"Bestanden","Nicht Bestanden")))</f>
        <v>Nicht beantwortet</v>
      </c>
      <c r="I65" s="68"/>
      <c r="J65" s="10" t="str">
        <f>IF(ResultsProcessing!E83="Auswählen…. ","Kein Ziel definiert",IF(ResultsProcessing!$C83="Auswählen…. ","Kein Ergebis vorhanden",IF(ResultsProcessing!$C83&gt;=ResultsProcessing!$E83,"Ziel erfüllt","Ziel nicht erfüllt")))</f>
        <v>Kein Ziel definiert</v>
      </c>
      <c r="K65" s="3"/>
      <c r="L65" s="3"/>
      <c r="M65" s="3"/>
    </row>
    <row r="66" spans="1:13" ht="18" customHeight="1" x14ac:dyDescent="0.2">
      <c r="A66" s="239" t="s">
        <v>20</v>
      </c>
      <c r="B66" s="242" t="str">
        <f>ResultsProcessing!B18</f>
        <v>Ja</v>
      </c>
      <c r="C66" s="245" t="str">
        <f>IF(ResultsProcessing!C18="Auswählen…. ","N/A",ResultsProcessing!C18)</f>
        <v>N/A</v>
      </c>
      <c r="D66" s="72" t="str">
        <f>ResultsProcessing!B84</f>
        <v>PR10.1</v>
      </c>
      <c r="E66" s="68" t="str">
        <f>IF(ResultsProcessing!D84="Nein","Nicht im Umfang",IF(ResultsProcessing!C84="Auswählen…. ","Nicht beantwortet",IF(ResultsProcessing!C84&gt;=0,"Bestanden","Nicht Bestanden")))</f>
        <v>Nicht beantwortet</v>
      </c>
      <c r="F66" s="68" t="str">
        <f>IF(ResultsProcessing!D84="Nein","Nicht im Umfang",IF(ResultsProcessing!C84="Auswählen…. ","Nicht beantwortet",IF(ResultsProcessing!C84&gt;=1,"Bestanden","Nicht Bestanden")))</f>
        <v>Nicht beantwortet</v>
      </c>
      <c r="G66" s="68" t="str">
        <f>IF(ResultsProcessing!D84="Nein","Nicht im Umfang",IF(ResultsProcessing!C84="Auswählen…. ","Nicht beantwortet",IF(ResultsProcessing!C84&gt;=2,"Bestanden","Nicht Bestanden")))</f>
        <v>Nicht beantwortet</v>
      </c>
      <c r="H66" s="68" t="str">
        <f>IF(ResultsProcessing!D84="Nein","Nicht im Umfang",IF(ResultsProcessing!C84="Auswählen…. ","Nicht beantwortet",IF(ResultsProcessing!C84&gt;=3,"Bestanden","Nicht Bestanden")))</f>
        <v>Nicht beantwortet</v>
      </c>
      <c r="I66" s="68"/>
      <c r="J66" s="10" t="str">
        <f>IF(ResultsProcessing!E84="Auswählen…. ","Kein Ziel definiert",IF(ResultsProcessing!$C84="Auswählen…. ","Kein Ergebis vorhanden",IF(ResultsProcessing!$C84&gt;=ResultsProcessing!$E84,"Ziel erfüllt","Ziel nicht erfüllt")))</f>
        <v>Kein Ziel definiert</v>
      </c>
      <c r="K66" s="3"/>
      <c r="L66" s="3"/>
      <c r="M66" s="3"/>
    </row>
    <row r="67" spans="1:13" ht="18" customHeight="1" x14ac:dyDescent="0.2">
      <c r="A67" s="240"/>
      <c r="B67" s="243"/>
      <c r="C67" s="246"/>
      <c r="D67" s="72" t="str">
        <f>ResultsProcessing!B85</f>
        <v>PR10.2</v>
      </c>
      <c r="E67" s="68" t="str">
        <f>IF(ResultsProcessing!D85="Nein","Nicht im Umfang",IF(ResultsProcessing!C85="Auswählen…. ","Nicht beantwortet",IF(ResultsProcessing!C85&gt;=0,"Bestanden","Nicht Bestanden")))</f>
        <v>Nicht beantwortet</v>
      </c>
      <c r="F67" s="68" t="str">
        <f>IF(ResultsProcessing!D85="Nein","Nicht im Umfang",IF(ResultsProcessing!C85="Auswählen…. ","Nicht beantwortet",IF(ResultsProcessing!C85&gt;=1,"Bestanden","Nicht Bestanden")))</f>
        <v>Nicht beantwortet</v>
      </c>
      <c r="G67" s="68" t="str">
        <f>IF(ResultsProcessing!D85="Nein","Nicht im Umfang",IF(ResultsProcessing!C85="Auswählen…. ","Nicht beantwortet",IF(ResultsProcessing!C85&gt;=2,"Bestanden","Nicht Bestanden")))</f>
        <v>Nicht beantwortet</v>
      </c>
      <c r="H67" s="68" t="str">
        <f>IF(ResultsProcessing!D85="Nein","Nicht im Umfang",IF(ResultsProcessing!C85="Auswählen…. ","Nicht beantwortet",IF(ResultsProcessing!C85&gt;=3,"Bestanden","Nicht Bestanden")))</f>
        <v>Nicht beantwortet</v>
      </c>
      <c r="I67" s="68"/>
      <c r="J67" s="10" t="str">
        <f>IF(ResultsProcessing!E85="Auswählen…. ","Kein Ziel definiert",IF(ResultsProcessing!$C85="Auswählen…. ","Kein Ergebis vorhanden",IF(ResultsProcessing!$C85&gt;=ResultsProcessing!$E85,"Ziel erfüllt","Ziel nicht erfüllt")))</f>
        <v>Kein Ziel definiert</v>
      </c>
      <c r="K67" s="3"/>
      <c r="L67" s="3"/>
      <c r="M67" s="3"/>
    </row>
    <row r="68" spans="1:13" ht="18" customHeight="1" x14ac:dyDescent="0.2">
      <c r="A68" s="240"/>
      <c r="B68" s="243"/>
      <c r="C68" s="246"/>
      <c r="D68" s="72" t="str">
        <f>ResultsProcessing!B86</f>
        <v>PR10.3</v>
      </c>
      <c r="E68" s="68" t="str">
        <f>IF(ResultsProcessing!D86="Nein","Nicht im Umfang",IF(ResultsProcessing!C86="Auswählen…. ","Nicht beantwortet",IF(ResultsProcessing!C86&gt;=0,"Bestanden","Nicht Bestanden")))</f>
        <v>Nicht beantwortet</v>
      </c>
      <c r="F68" s="68" t="str">
        <f>IF(ResultsProcessing!D86="Nein","Nicht im Umfang",IF(ResultsProcessing!C86="Auswählen…. ","Nicht beantwortet",IF(ResultsProcessing!C86&gt;=1,"Bestanden","Nicht Bestanden")))</f>
        <v>Nicht beantwortet</v>
      </c>
      <c r="G68" s="68" t="str">
        <f>IF(ResultsProcessing!D86="Nein","Nicht im Umfang",IF(ResultsProcessing!C86="Auswählen…. ","Nicht beantwortet",IF(ResultsProcessing!C86&gt;=2,"Bestanden","Nicht Bestanden")))</f>
        <v>Nicht beantwortet</v>
      </c>
      <c r="H68" s="68" t="str">
        <f>IF(ResultsProcessing!D86="Nein","Nicht im Umfang",IF(ResultsProcessing!C86="Auswählen…. ","Nicht beantwortet",IF(ResultsProcessing!C86&gt;=3,"Bestanden","Nicht Bestanden")))</f>
        <v>Nicht beantwortet</v>
      </c>
      <c r="I68" s="68"/>
      <c r="J68" s="10" t="str">
        <f>IF(ResultsProcessing!E86="Auswählen…. ","Kein Ziel definiert",IF(ResultsProcessing!$C86="Auswählen…. ","Kein Ergebis vorhanden",IF(ResultsProcessing!$C86&gt;=ResultsProcessing!$E86,"Ziel erfüllt","Ziel nicht erfüllt")))</f>
        <v>Kein Ziel definiert</v>
      </c>
      <c r="K68" s="3"/>
      <c r="L68" s="3"/>
      <c r="M68" s="3"/>
    </row>
    <row r="69" spans="1:13" ht="18" customHeight="1" x14ac:dyDescent="0.2">
      <c r="A69" s="241"/>
      <c r="B69" s="244"/>
      <c r="C69" s="247"/>
      <c r="D69" s="72" t="str">
        <f>ResultsProcessing!B87</f>
        <v>PR10.4</v>
      </c>
      <c r="E69" s="68" t="str">
        <f>IF(ResultsProcessing!D87="Nein","Nicht im Umfang",IF(ResultsProcessing!C87="Auswählen…. ","Nicht beantwortet",IF(ResultsProcessing!C87&gt;=0,"Bestanden","Nicht Bestanden")))</f>
        <v>Nicht beantwortet</v>
      </c>
      <c r="F69" s="68" t="str">
        <f>IF(ResultsProcessing!D87="Nein","Nicht im Umfang",IF(ResultsProcessing!C87="Auswählen…. ","Nicht beantwortet",IF(ResultsProcessing!C87&gt;=1,"Bestanden","Nicht Bestanden")))</f>
        <v>Nicht beantwortet</v>
      </c>
      <c r="G69" s="68" t="str">
        <f>IF(ResultsProcessing!D87="Nein","Nicht im Umfang",IF(ResultsProcessing!C87="Auswählen…. ","Nicht beantwortet",IF(ResultsProcessing!C87&gt;=2,"Bestanden","Nicht Bestanden")))</f>
        <v>Nicht beantwortet</v>
      </c>
      <c r="H69" s="68" t="str">
        <f>IF(ResultsProcessing!D87="Nein","Nicht im Umfang",IF(ResultsProcessing!C87="Auswählen…. ","Nicht beantwortet",IF(ResultsProcessing!C87&gt;=3,"Bestanden","Nicht Bestanden")))</f>
        <v>Nicht beantwortet</v>
      </c>
      <c r="I69" s="68"/>
      <c r="J69" s="10" t="str">
        <f>IF(ResultsProcessing!E87="Auswählen…. ","Kein Ziel definiert",IF(ResultsProcessing!$C87="Auswählen…. ","Kein Ergebis vorhanden",IF(ResultsProcessing!$C87&gt;=ResultsProcessing!$E87,"Ziel erfüllt","Ziel nicht erfüllt")))</f>
        <v>Kein Ziel definiert</v>
      </c>
      <c r="K69" s="3"/>
      <c r="L69" s="3"/>
      <c r="M69" s="3"/>
    </row>
    <row r="70" spans="1:13" ht="18" customHeight="1" x14ac:dyDescent="0.2">
      <c r="A70" s="239" t="s">
        <v>21</v>
      </c>
      <c r="B70" s="242" t="str">
        <f>ResultsProcessing!B19</f>
        <v>Ja</v>
      </c>
      <c r="C70" s="245" t="str">
        <f>IF(ResultsProcessing!C19="Auswählen…. ","N/A",ResultsProcessing!C19)</f>
        <v>N/A</v>
      </c>
      <c r="D70" s="72" t="str">
        <f>ResultsProcessing!B88</f>
        <v>PR11.1</v>
      </c>
      <c r="E70" s="68" t="str">
        <f>IF(ResultsProcessing!D88="Nein","Nicht im Umfang",IF(ResultsProcessing!C88="Auswählen…. ","Nicht beantwortet",IF(ResultsProcessing!C88&gt;=0,"Bestanden","Nicht Bestanden")))</f>
        <v>Nicht beantwortet</v>
      </c>
      <c r="F70" s="68" t="str">
        <f>IF(ResultsProcessing!D88="Nein","Nicht im Umfang",IF(ResultsProcessing!C88="Auswählen…. ","Nicht beantwortet",IF(ResultsProcessing!C88&gt;=1,"Bestanden","Nicht Bestanden")))</f>
        <v>Nicht beantwortet</v>
      </c>
      <c r="G70" s="68" t="str">
        <f>IF(ResultsProcessing!D88="Nein","Nicht im Umfang",IF(ResultsProcessing!C88="Auswählen…. ","Nicht beantwortet",IF(ResultsProcessing!C88&gt;=2,"Bestanden","Nicht Bestanden")))</f>
        <v>Nicht beantwortet</v>
      </c>
      <c r="H70" s="68" t="str">
        <f>IF(ResultsProcessing!D88="Nein","Nicht im Umfang",IF(ResultsProcessing!C88="Auswählen…. ","Nicht beantwortet",IF(ResultsProcessing!C88&gt;=3,"Bestanden","Nicht Bestanden")))</f>
        <v>Nicht beantwortet</v>
      </c>
      <c r="I70" s="68"/>
      <c r="J70" s="10" t="str">
        <f>IF(ResultsProcessing!E88="Auswählen…. ","Kein Ziel definiert",IF(ResultsProcessing!$C88="Auswählen…. ","Kein Ergebis vorhanden",IF(ResultsProcessing!$C88&gt;=ResultsProcessing!$E88,"Ziel erfüllt","Ziel nicht erfüllt")))</f>
        <v>Kein Ziel definiert</v>
      </c>
      <c r="K70" s="3"/>
      <c r="L70" s="3"/>
      <c r="M70" s="3"/>
    </row>
    <row r="71" spans="1:13" ht="18" customHeight="1" x14ac:dyDescent="0.2">
      <c r="A71" s="240"/>
      <c r="B71" s="243"/>
      <c r="C71" s="246"/>
      <c r="D71" s="72" t="str">
        <f>ResultsProcessing!B89</f>
        <v>PR11.2</v>
      </c>
      <c r="E71" s="68" t="str">
        <f>IF(ResultsProcessing!D89="Nein","Nicht im Umfang",IF(ResultsProcessing!C89="Auswählen…. ","Nicht beantwortet",IF(ResultsProcessing!C89&gt;=0,"Bestanden","Nicht Bestanden")))</f>
        <v>Nicht beantwortet</v>
      </c>
      <c r="F71" s="68" t="str">
        <f>IF(ResultsProcessing!D89="Nein","Nicht im Umfang",IF(ResultsProcessing!C89="Auswählen…. ","Nicht beantwortet",IF(ResultsProcessing!C89&gt;=1,"Bestanden","Nicht Bestanden")))</f>
        <v>Nicht beantwortet</v>
      </c>
      <c r="G71" s="68" t="str">
        <f>IF(ResultsProcessing!D89="Nein","Nicht im Umfang",IF(ResultsProcessing!C89="Auswählen…. ","Nicht beantwortet",IF(ResultsProcessing!C89&gt;=2,"Bestanden","Nicht Bestanden")))</f>
        <v>Nicht beantwortet</v>
      </c>
      <c r="H71" s="68" t="str">
        <f>IF(ResultsProcessing!D89="Nein","Nicht im Umfang",IF(ResultsProcessing!C89="Auswählen…. ","Nicht beantwortet",IF(ResultsProcessing!C89&gt;=3,"Bestanden","Nicht Bestanden")))</f>
        <v>Nicht beantwortet</v>
      </c>
      <c r="I71" s="68"/>
      <c r="J71" s="10" t="str">
        <f>IF(ResultsProcessing!E89="Auswählen…. ","Kein Ziel definiert",IF(ResultsProcessing!$C89="Auswählen…. ","Kein Ergebis vorhanden",IF(ResultsProcessing!$C89&gt;=ResultsProcessing!$E89,"Ziel erfüllt","Ziel nicht erfüllt")))</f>
        <v>Kein Ziel definiert</v>
      </c>
      <c r="K71" s="3"/>
      <c r="L71" s="3"/>
      <c r="M71" s="3"/>
    </row>
    <row r="72" spans="1:13" ht="18" customHeight="1" x14ac:dyDescent="0.2">
      <c r="A72" s="240"/>
      <c r="B72" s="243"/>
      <c r="C72" s="246"/>
      <c r="D72" s="72" t="str">
        <f>ResultsProcessing!B90</f>
        <v>PR11.3</v>
      </c>
      <c r="E72" s="68" t="str">
        <f>IF(ResultsProcessing!D90="Nein","Nicht im Umfang",IF(ResultsProcessing!C90="Auswählen…. ","Nicht beantwortet",IF(ResultsProcessing!C90&gt;=0,"Bestanden","Nicht Bestanden")))</f>
        <v>Nicht beantwortet</v>
      </c>
      <c r="F72" s="68" t="str">
        <f>IF(ResultsProcessing!D90="Nein","Nicht im Umfang",IF(ResultsProcessing!C90="Auswählen…. ","Nicht beantwortet",IF(ResultsProcessing!C90&gt;=1,"Bestanden","Nicht Bestanden")))</f>
        <v>Nicht beantwortet</v>
      </c>
      <c r="G72" s="68" t="str">
        <f>IF(ResultsProcessing!D90="Nein","Nicht im Umfang",IF(ResultsProcessing!C90="Auswählen…. ","Nicht beantwortet",IF(ResultsProcessing!C90&gt;=2,"Bestanden","Nicht Bestanden")))</f>
        <v>Nicht beantwortet</v>
      </c>
      <c r="H72" s="68" t="str">
        <f>IF(ResultsProcessing!D90="Nein","Nicht im Umfang",IF(ResultsProcessing!C90="Auswählen…. ","Nicht beantwortet",IF(ResultsProcessing!C90&gt;=3,"Bestanden","Nicht Bestanden")))</f>
        <v>Nicht beantwortet</v>
      </c>
      <c r="I72" s="68"/>
      <c r="J72" s="10" t="str">
        <f>IF(ResultsProcessing!E90="Auswählen…. ","Kein Ziel definiert",IF(ResultsProcessing!$C90="Auswählen…. ","Kein Ergebis vorhanden",IF(ResultsProcessing!$C90&gt;=ResultsProcessing!$E90,"Ziel erfüllt","Ziel nicht erfüllt")))</f>
        <v>Kein Ziel definiert</v>
      </c>
      <c r="K72" s="3"/>
      <c r="L72" s="3"/>
      <c r="M72" s="3"/>
    </row>
    <row r="73" spans="1:13" ht="18" customHeight="1" x14ac:dyDescent="0.2">
      <c r="A73" s="240"/>
      <c r="B73" s="243"/>
      <c r="C73" s="246"/>
      <c r="D73" s="72" t="str">
        <f>ResultsProcessing!B91</f>
        <v>PR11.4</v>
      </c>
      <c r="E73" s="68" t="str">
        <f>IF(ResultsProcessing!D91="Nein","Nicht im Umfang",IF(ResultsProcessing!C91="Auswählen…. ","Nicht beantwortet",IF(ResultsProcessing!C91&gt;=0,"Bestanden","Nicht Bestanden")))</f>
        <v>Nicht beantwortet</v>
      </c>
      <c r="F73" s="68" t="str">
        <f>IF(ResultsProcessing!D91="Nein","Nicht im Umfang",IF(ResultsProcessing!C91="Auswählen…. ","Nicht beantwortet",IF(ResultsProcessing!C91&gt;=1,"Bestanden","Nicht Bestanden")))</f>
        <v>Nicht beantwortet</v>
      </c>
      <c r="G73" s="68" t="str">
        <f>IF(ResultsProcessing!D91="Nein","Nicht im Umfang",IF(ResultsProcessing!C91="Auswählen…. ","Nicht beantwortet",IF(ResultsProcessing!C91&gt;=2,"Bestanden","Nicht Bestanden")))</f>
        <v>Nicht beantwortet</v>
      </c>
      <c r="H73" s="68" t="str">
        <f>IF(ResultsProcessing!D91="Nein","Nicht im Umfang",IF(ResultsProcessing!C91="Auswählen…. ","Nicht beantwortet",IF(ResultsProcessing!C91&gt;=3,"Bestanden","Nicht Bestanden")))</f>
        <v>Nicht beantwortet</v>
      </c>
      <c r="I73" s="68"/>
      <c r="J73" s="10" t="str">
        <f>IF(ResultsProcessing!E91="Auswählen…. ","Kein Ziel definiert",IF(ResultsProcessing!$C91="Auswählen…. ","Kein Ergebis vorhanden",IF(ResultsProcessing!$C91&gt;=ResultsProcessing!$E91,"Ziel erfüllt","Ziel nicht erfüllt")))</f>
        <v>Kein Ziel definiert</v>
      </c>
      <c r="K73" s="3"/>
      <c r="L73" s="3"/>
      <c r="M73" s="3"/>
    </row>
    <row r="74" spans="1:13" ht="18" customHeight="1" x14ac:dyDescent="0.2">
      <c r="A74" s="240"/>
      <c r="B74" s="243"/>
      <c r="C74" s="246"/>
      <c r="D74" s="72" t="str">
        <f>ResultsProcessing!B92</f>
        <v>PR11.5</v>
      </c>
      <c r="E74" s="68" t="str">
        <f>IF(ResultsProcessing!D92="Nein","Nicht im Umfang",IF(ResultsProcessing!C92="Auswählen…. ","Nicht beantwortet",IF(ResultsProcessing!C92&gt;=0,"Bestanden","Nicht Bestanden")))</f>
        <v>Nicht beantwortet</v>
      </c>
      <c r="F74" s="68" t="str">
        <f>IF(ResultsProcessing!D92="Nein","Nicht im Umfang",IF(ResultsProcessing!C92="Auswählen…. ","Nicht beantwortet",IF(ResultsProcessing!C92&gt;=1,"Bestanden","Nicht Bestanden")))</f>
        <v>Nicht beantwortet</v>
      </c>
      <c r="G74" s="68" t="str">
        <f>IF(ResultsProcessing!D92="Nein","Nicht im Umfang",IF(ResultsProcessing!C92="Auswählen…. ","Nicht beantwortet",IF(ResultsProcessing!C92&gt;=2,"Bestanden","Nicht Bestanden")))</f>
        <v>Nicht beantwortet</v>
      </c>
      <c r="H74" s="68" t="str">
        <f>IF(ResultsProcessing!D92="Nein","Nicht im Umfang",IF(ResultsProcessing!C92="Auswählen…. ","Nicht beantwortet",IF(ResultsProcessing!C92&gt;=3,"Bestanden","Nicht Bestanden")))</f>
        <v>Nicht beantwortet</v>
      </c>
      <c r="I74" s="68"/>
      <c r="J74" s="10" t="str">
        <f>IF(ResultsProcessing!E92="Auswählen…. ","Kein Ziel definiert",IF(ResultsProcessing!$C92="Auswählen…. ","Kein Ergebis vorhanden",IF(ResultsProcessing!$C92&gt;=ResultsProcessing!$E92,"Ziel erfüllt","Ziel nicht erfüllt")))</f>
        <v>Kein Ziel definiert</v>
      </c>
      <c r="K74" s="3"/>
      <c r="L74" s="3"/>
      <c r="M74" s="3"/>
    </row>
    <row r="75" spans="1:13" ht="18" customHeight="1" x14ac:dyDescent="0.2">
      <c r="A75" s="241"/>
      <c r="B75" s="244"/>
      <c r="C75" s="247"/>
      <c r="D75" s="72" t="str">
        <f>ResultsProcessing!B93</f>
        <v>PR11.6</v>
      </c>
      <c r="E75" s="68" t="str">
        <f>IF(ResultsProcessing!D93="Nein","Nicht im Umfang",IF(ResultsProcessing!C93="Auswählen…. ","Nicht beantwortet",IF(ResultsProcessing!C93&gt;=0,"Bestanden","Nicht Bestanden")))</f>
        <v>Nicht beantwortet</v>
      </c>
      <c r="F75" s="68" t="str">
        <f>IF(ResultsProcessing!D93="Nein","Nicht im Umfang",IF(ResultsProcessing!C93="Auswählen…. ","Nicht beantwortet",IF(ResultsProcessing!C93&gt;=1,"Bestanden","Nicht Bestanden")))</f>
        <v>Nicht beantwortet</v>
      </c>
      <c r="G75" s="68" t="str">
        <f>IF(ResultsProcessing!D93="Nein","Nicht im Umfang",IF(ResultsProcessing!C93="Auswählen…. ","Nicht beantwortet",IF(ResultsProcessing!C93&gt;=2,"Bestanden","Nicht Bestanden")))</f>
        <v>Nicht beantwortet</v>
      </c>
      <c r="H75" s="68" t="str">
        <f>IF(ResultsProcessing!D93="Nein","Nicht im Umfang",IF(ResultsProcessing!C93="Auswählen…. ","Nicht beantwortet",IF(ResultsProcessing!C93&gt;=3,"Bestanden","Nicht Bestanden")))</f>
        <v>Nicht beantwortet</v>
      </c>
      <c r="I75" s="68"/>
      <c r="J75" s="10" t="str">
        <f>IF(ResultsProcessing!E93="Auswählen…. ","Kein Ziel definiert",IF(ResultsProcessing!$C93="Auswählen…. ","Kein Ergebis vorhanden",IF(ResultsProcessing!$C93&gt;=ResultsProcessing!$E93,"Ziel erfüllt","Ziel nicht erfüllt")))</f>
        <v>Kein Ziel definiert</v>
      </c>
      <c r="K75" s="3"/>
      <c r="L75" s="3"/>
      <c r="M75" s="3"/>
    </row>
    <row r="76" spans="1:13" ht="18" customHeight="1" x14ac:dyDescent="0.2">
      <c r="A76" s="239" t="s">
        <v>22</v>
      </c>
      <c r="B76" s="242" t="str">
        <f>ResultsProcessing!B20</f>
        <v>Ja</v>
      </c>
      <c r="C76" s="245" t="str">
        <f>IF(ResultsProcessing!C20="Auswählen…. ","N/A",ResultsProcessing!C20)</f>
        <v>N/A</v>
      </c>
      <c r="D76" s="72" t="str">
        <f>ResultsProcessing!B94</f>
        <v>PR12.1</v>
      </c>
      <c r="E76" s="68" t="str">
        <f>IF(ResultsProcessing!D94="Nein","Nicht im Umfang",IF(ResultsProcessing!C94="Auswählen…. ","Nicht beantwortet",IF(ResultsProcessing!C94&gt;=0,"Bestanden","Nicht Bestanden")))</f>
        <v>Nicht beantwortet</v>
      </c>
      <c r="F76" s="68" t="str">
        <f>IF(ResultsProcessing!D94="Nein","Nicht im Umfang",IF(ResultsProcessing!C94="Auswählen…. ","Nicht beantwortet",IF(ResultsProcessing!C94&gt;=1,"Bestanden","Nicht Bestanden")))</f>
        <v>Nicht beantwortet</v>
      </c>
      <c r="G76" s="68" t="str">
        <f>IF(ResultsProcessing!D94="Nein","Nicht im Umfang",IF(ResultsProcessing!C94="Auswählen…. ","Nicht beantwortet",IF(ResultsProcessing!C94&gt;=2,"Bestanden","Nicht Bestanden")))</f>
        <v>Nicht beantwortet</v>
      </c>
      <c r="H76" s="68" t="str">
        <f>IF(ResultsProcessing!D94="Nein","Nicht im Umfang",IF(ResultsProcessing!C94="Auswählen…. ","Nicht beantwortet",IF(ResultsProcessing!C94&gt;=3,"Bestanden","Nicht Bestanden")))</f>
        <v>Nicht beantwortet</v>
      </c>
      <c r="I76" s="68"/>
      <c r="J76" s="10" t="str">
        <f>IF(ResultsProcessing!E94="Auswählen…. ","Kein Ziel definiert",IF(ResultsProcessing!$C94="Auswählen…. ","Kein Ergebis vorhanden",IF(ResultsProcessing!$C94&gt;=ResultsProcessing!$E94,"Ziel erfüllt","Ziel nicht erfüllt")))</f>
        <v>Kein Ziel definiert</v>
      </c>
      <c r="K76" s="3"/>
      <c r="L76" s="3"/>
      <c r="M76" s="3"/>
    </row>
    <row r="77" spans="1:13" ht="18" customHeight="1" x14ac:dyDescent="0.2">
      <c r="A77" s="240"/>
      <c r="B77" s="243"/>
      <c r="C77" s="246"/>
      <c r="D77" s="72" t="str">
        <f>ResultsProcessing!B95</f>
        <v>PR12.2</v>
      </c>
      <c r="E77" s="68" t="str">
        <f>IF(ResultsProcessing!D95="Nein","Nicht im Umfang",IF(ResultsProcessing!C95="Auswählen…. ","Nicht beantwortet",IF(ResultsProcessing!C95&gt;=0,"Bestanden","Nicht Bestanden")))</f>
        <v>Nicht beantwortet</v>
      </c>
      <c r="F77" s="68" t="str">
        <f>IF(ResultsProcessing!D95="Nein","Nicht im Umfang",IF(ResultsProcessing!C95="Auswählen…. ","Nicht beantwortet",IF(ResultsProcessing!C95&gt;=1,"Bestanden","Nicht Bestanden")))</f>
        <v>Nicht beantwortet</v>
      </c>
      <c r="G77" s="68" t="str">
        <f>IF(ResultsProcessing!D95="Nein","Nicht im Umfang",IF(ResultsProcessing!C95="Auswählen…. ","Nicht beantwortet",IF(ResultsProcessing!C95&gt;=2,"Bestanden","Nicht Bestanden")))</f>
        <v>Nicht beantwortet</v>
      </c>
      <c r="H77" s="68" t="str">
        <f>IF(ResultsProcessing!D95="Nein","Nicht im Umfang",IF(ResultsProcessing!C95="Auswählen…. ","Nicht beantwortet",IF(ResultsProcessing!C95&gt;=3,"Bestanden","Nicht Bestanden")))</f>
        <v>Nicht beantwortet</v>
      </c>
      <c r="I77" s="68"/>
      <c r="J77" s="10" t="str">
        <f>IF(ResultsProcessing!E95="Auswählen…. ","Kein Ziel definiert",IF(ResultsProcessing!$C95="Auswählen…. ","Kein Ergebis vorhanden",IF(ResultsProcessing!$C95&gt;=ResultsProcessing!$E95,"Ziel erfüllt","Ziel nicht erfüllt")))</f>
        <v>Kein Ziel definiert</v>
      </c>
      <c r="K77" s="3"/>
      <c r="L77" s="3"/>
      <c r="M77" s="3"/>
    </row>
    <row r="78" spans="1:13" ht="18" customHeight="1" x14ac:dyDescent="0.2">
      <c r="A78" s="240"/>
      <c r="B78" s="243"/>
      <c r="C78" s="246"/>
      <c r="D78" s="72" t="str">
        <f>ResultsProcessing!B96</f>
        <v>PR12.3</v>
      </c>
      <c r="E78" s="68" t="str">
        <f>IF(ResultsProcessing!D96="Nein","Nicht im Umfang",IF(ResultsProcessing!C96="Auswählen…. ","Nicht beantwortet",IF(ResultsProcessing!C96&gt;=0,"Bestanden","Nicht Bestanden")))</f>
        <v>Nicht beantwortet</v>
      </c>
      <c r="F78" s="68" t="str">
        <f>IF(ResultsProcessing!D96="Nein","Nicht im Umfang",IF(ResultsProcessing!C96="Auswählen…. ","Nicht beantwortet",IF(ResultsProcessing!C96&gt;=1,"Bestanden","Nicht Bestanden")))</f>
        <v>Nicht beantwortet</v>
      </c>
      <c r="G78" s="68" t="str">
        <f>IF(ResultsProcessing!D96="Nein","Nicht im Umfang",IF(ResultsProcessing!C96="Auswählen…. ","Nicht beantwortet",IF(ResultsProcessing!C96&gt;=2,"Bestanden","Nicht Bestanden")))</f>
        <v>Nicht beantwortet</v>
      </c>
      <c r="H78" s="68" t="str">
        <f>IF(ResultsProcessing!D96="Nein","Nicht im Umfang",IF(ResultsProcessing!C96="Auswählen…. ","Nicht beantwortet",IF(ResultsProcessing!C96&gt;=3,"Bestanden","Nicht Bestanden")))</f>
        <v>Nicht beantwortet</v>
      </c>
      <c r="I78" s="68"/>
      <c r="J78" s="10" t="str">
        <f>IF(ResultsProcessing!E96="Auswählen…. ","Kein Ziel definiert",IF(ResultsProcessing!$C96="Auswählen…. ","Kein Ergebis vorhanden",IF(ResultsProcessing!$C96&gt;=ResultsProcessing!$E96,"Ziel erfüllt","Ziel nicht erfüllt")))</f>
        <v>Kein Ziel definiert</v>
      </c>
      <c r="K78" s="3"/>
      <c r="L78" s="3"/>
      <c r="M78" s="3"/>
    </row>
    <row r="79" spans="1:13" ht="18" customHeight="1" x14ac:dyDescent="0.2">
      <c r="A79" s="240"/>
      <c r="B79" s="243"/>
      <c r="C79" s="246"/>
      <c r="D79" s="72" t="str">
        <f>ResultsProcessing!B97</f>
        <v>PR12.4</v>
      </c>
      <c r="E79" s="68" t="str">
        <f>IF(ResultsProcessing!D97="Nein","Nicht im Umfang",IF(ResultsProcessing!C97="Auswählen…. ","Nicht beantwortet",IF(ResultsProcessing!C97&gt;=0,"Bestanden","Nicht Bestanden")))</f>
        <v>Nicht beantwortet</v>
      </c>
      <c r="F79" s="68" t="str">
        <f>IF(ResultsProcessing!D97="Nein","Nicht im Umfang",IF(ResultsProcessing!C97="Auswählen…. ","Nicht beantwortet",IF(ResultsProcessing!C97&gt;=1,"Bestanden","Nicht Bestanden")))</f>
        <v>Nicht beantwortet</v>
      </c>
      <c r="G79" s="68" t="str">
        <f>IF(ResultsProcessing!D97="Nein","Nicht im Umfang",IF(ResultsProcessing!C97="Auswählen…. ","Nicht beantwortet",IF(ResultsProcessing!C97&gt;=2,"Bestanden","Nicht Bestanden")))</f>
        <v>Nicht beantwortet</v>
      </c>
      <c r="H79" s="68" t="str">
        <f>IF(ResultsProcessing!D97="Nein","Nicht im Umfang",IF(ResultsProcessing!C97="Auswählen…. ","Nicht beantwortet",IF(ResultsProcessing!C97&gt;=3,"Bestanden","Nicht Bestanden")))</f>
        <v>Nicht beantwortet</v>
      </c>
      <c r="I79" s="68"/>
      <c r="J79" s="10" t="str">
        <f>IF(ResultsProcessing!E97="Auswählen…. ","Kein Ziel definiert",IF(ResultsProcessing!$C97="Auswählen…. ","Kein Ergebis vorhanden",IF(ResultsProcessing!$C97&gt;=ResultsProcessing!$E97,"Ziel erfüllt","Ziel nicht erfüllt")))</f>
        <v>Kein Ziel definiert</v>
      </c>
      <c r="K79" s="3"/>
      <c r="L79" s="3"/>
      <c r="M79" s="3"/>
    </row>
    <row r="80" spans="1:13" ht="18" customHeight="1" x14ac:dyDescent="0.2">
      <c r="A80" s="240"/>
      <c r="B80" s="243"/>
      <c r="C80" s="246"/>
      <c r="D80" s="72" t="str">
        <f>ResultsProcessing!B98</f>
        <v>PR12.5</v>
      </c>
      <c r="E80" s="68" t="str">
        <f>IF(ResultsProcessing!D98="Nein","Nicht im Umfang",IF(ResultsProcessing!C98="Auswählen…. ","Nicht beantwortet",IF(ResultsProcessing!C98&gt;=0,"Bestanden","Nicht Bestanden")))</f>
        <v>Nicht beantwortet</v>
      </c>
      <c r="F80" s="68" t="str">
        <f>IF(ResultsProcessing!D98="Nein","Nicht im Umfang",IF(ResultsProcessing!C98="Auswählen…. ","Nicht beantwortet",IF(ResultsProcessing!C98&gt;=1,"Bestanden","Nicht Bestanden")))</f>
        <v>Nicht beantwortet</v>
      </c>
      <c r="G80" s="68" t="str">
        <f>IF(ResultsProcessing!D98="Nein","Nicht im Umfang",IF(ResultsProcessing!C98="Auswählen…. ","Nicht beantwortet",IF(ResultsProcessing!C98&gt;=2,"Bestanden","Nicht Bestanden")))</f>
        <v>Nicht beantwortet</v>
      </c>
      <c r="H80" s="68" t="str">
        <f>IF(ResultsProcessing!D98="Nein","Nicht im Umfang",IF(ResultsProcessing!C98="Auswählen…. ","Nicht beantwortet",IF(ResultsProcessing!C98&gt;=3,"Bestanden","Nicht Bestanden")))</f>
        <v>Nicht beantwortet</v>
      </c>
      <c r="I80" s="68"/>
      <c r="J80" s="10" t="str">
        <f>IF(ResultsProcessing!E98="Auswählen…. ","Kein Ziel definiert",IF(ResultsProcessing!$C98="Auswählen…. ","Kein Ergebis vorhanden",IF(ResultsProcessing!$C98&gt;=ResultsProcessing!$E98,"Ziel erfüllt","Ziel nicht erfüllt")))</f>
        <v>Kein Ziel definiert</v>
      </c>
      <c r="K80" s="3"/>
      <c r="L80" s="3"/>
      <c r="M80" s="3"/>
    </row>
    <row r="81" spans="1:13" ht="18" customHeight="1" x14ac:dyDescent="0.2">
      <c r="A81" s="240"/>
      <c r="B81" s="243"/>
      <c r="C81" s="246"/>
      <c r="D81" s="72" t="str">
        <f>ResultsProcessing!B99</f>
        <v>PR12.6</v>
      </c>
      <c r="E81" s="68" t="str">
        <f>IF(ResultsProcessing!D99="Nein","Nicht im Umfang",IF(ResultsProcessing!C99="Auswählen…. ","Nicht beantwortet",IF(ResultsProcessing!C99&gt;=0,"Bestanden","Nicht Bestanden")))</f>
        <v>Nicht beantwortet</v>
      </c>
      <c r="F81" s="68" t="str">
        <f>IF(ResultsProcessing!D99="Nein","Nicht im Umfang",IF(ResultsProcessing!C99="Auswählen…. ","Nicht beantwortet",IF(ResultsProcessing!C99&gt;=1,"Bestanden","Nicht Bestanden")))</f>
        <v>Nicht beantwortet</v>
      </c>
      <c r="G81" s="68" t="str">
        <f>IF(ResultsProcessing!D99="Nein","Nicht im Umfang",IF(ResultsProcessing!C99="Auswählen…. ","Nicht beantwortet",IF(ResultsProcessing!C99&gt;=2,"Bestanden","Nicht Bestanden")))</f>
        <v>Nicht beantwortet</v>
      </c>
      <c r="H81" s="68" t="str">
        <f>IF(ResultsProcessing!D99="Nein","Nicht im Umfang",IF(ResultsProcessing!C99="Auswählen…. ","Nicht beantwortet",IF(ResultsProcessing!C99&gt;=3,"Bestanden","Nicht Bestanden")))</f>
        <v>Nicht beantwortet</v>
      </c>
      <c r="I81" s="68"/>
      <c r="J81" s="10" t="str">
        <f>IF(ResultsProcessing!E99="Auswählen…. ","Kein Ziel definiert",IF(ResultsProcessing!$C99="Auswählen…. ","Kein Ergebis vorhanden",IF(ResultsProcessing!$C99&gt;=ResultsProcessing!$E99,"Ziel erfüllt","Ziel nicht erfüllt")))</f>
        <v>Kein Ziel definiert</v>
      </c>
      <c r="K81" s="3"/>
      <c r="L81" s="3"/>
      <c r="M81" s="3"/>
    </row>
    <row r="82" spans="1:13" ht="18" customHeight="1" x14ac:dyDescent="0.2">
      <c r="A82" s="241"/>
      <c r="B82" s="244"/>
      <c r="C82" s="247"/>
      <c r="D82" s="72" t="str">
        <f>ResultsProcessing!B100</f>
        <v>PR12.7</v>
      </c>
      <c r="E82" s="68" t="str">
        <f>IF(ResultsProcessing!D100="Nein","Nicht im Umfang",IF(ResultsProcessing!C100="Auswählen…. ","Nicht beantwortet",IF(ResultsProcessing!C100&gt;=0,"Bestanden","Nicht Bestanden")))</f>
        <v>Nicht beantwortet</v>
      </c>
      <c r="F82" s="68" t="str">
        <f>IF(ResultsProcessing!D100="Nein","Nicht im Umfang",IF(ResultsProcessing!C100="Auswählen…. ","Nicht beantwortet",IF(ResultsProcessing!C100&gt;=1,"Bestanden","Nicht Bestanden")))</f>
        <v>Nicht beantwortet</v>
      </c>
      <c r="G82" s="68" t="str">
        <f>IF(ResultsProcessing!D100="Nein","Nicht im Umfang",IF(ResultsProcessing!C100="Auswählen…. ","Nicht beantwortet",IF(ResultsProcessing!C100&gt;=2,"Bestanden","Nicht Bestanden")))</f>
        <v>Nicht beantwortet</v>
      </c>
      <c r="H82" s="68" t="str">
        <f>IF(ResultsProcessing!D100="Nein","Nicht im Umfang",IF(ResultsProcessing!C100="Auswählen…. ","Nicht beantwortet",IF(ResultsProcessing!C100&gt;=3,"Bestanden","Nicht Bestanden")))</f>
        <v>Nicht beantwortet</v>
      </c>
      <c r="I82" s="68"/>
      <c r="J82" s="10" t="str">
        <f>IF(ResultsProcessing!E100="Auswählen…. ","Kein Ziel definiert",IF(ResultsProcessing!$C100="Auswählen…. ","Kein Ergebis vorhanden",IF(ResultsProcessing!$C100&gt;=ResultsProcessing!$E100,"Ziel erfüllt","Ziel nicht erfüllt")))</f>
        <v>Kein Ziel definiert</v>
      </c>
      <c r="K82" s="3"/>
      <c r="L82" s="3"/>
      <c r="M82" s="3"/>
    </row>
    <row r="83" spans="1:13" ht="18" customHeight="1" x14ac:dyDescent="0.2">
      <c r="A83" s="239" t="s">
        <v>23</v>
      </c>
      <c r="B83" s="242" t="str">
        <f>ResultsProcessing!B21</f>
        <v>Ja</v>
      </c>
      <c r="C83" s="245" t="str">
        <f>IF(ResultsProcessing!C21="Auswählen…. ","N/A",ResultsProcessing!C21)</f>
        <v>N/A</v>
      </c>
      <c r="D83" s="72" t="str">
        <f>ResultsProcessing!B101</f>
        <v>PR13.1</v>
      </c>
      <c r="E83" s="68" t="str">
        <f>IF(ResultsProcessing!D101="Nein","Nicht im Umfang",IF(ResultsProcessing!C101="Auswählen…. ","Nicht beantwortet",IF(ResultsProcessing!C101&gt;=0,"Bestanden","Nicht Bestanden")))</f>
        <v>Nicht beantwortet</v>
      </c>
      <c r="F83" s="68" t="str">
        <f>IF(ResultsProcessing!D101="Nein","Nicht im Umfang",IF(ResultsProcessing!C101="Auswählen…. ","Nicht beantwortet",IF(ResultsProcessing!C101&gt;=1,"Bestanden","Nicht Bestanden")))</f>
        <v>Nicht beantwortet</v>
      </c>
      <c r="G83" s="68" t="str">
        <f>IF(ResultsProcessing!D101="Nein","Nicht im Umfang",IF(ResultsProcessing!C101="Auswählen…. ","Nicht beantwortet",IF(ResultsProcessing!C101&gt;=2,"Bestanden","Nicht Bestanden")))</f>
        <v>Nicht beantwortet</v>
      </c>
      <c r="H83" s="68" t="str">
        <f>IF(ResultsProcessing!D101="Nein","Nicht im Umfang",IF(ResultsProcessing!C101="Auswählen…. ","Nicht beantwortet",IF(ResultsProcessing!C101&gt;=3,"Bestanden","Nicht Bestanden")))</f>
        <v>Nicht beantwortet</v>
      </c>
      <c r="I83" s="68"/>
      <c r="J83" s="10" t="str">
        <f>IF(ResultsProcessing!E101="Auswählen…. ","Kein Ziel definiert",IF(ResultsProcessing!$C101="Auswählen…. ","Kein Ergebis vorhanden",IF(ResultsProcessing!$C101&gt;=ResultsProcessing!$E101,"Ziel erfüllt","Ziel nicht erfüllt")))</f>
        <v>Kein Ziel definiert</v>
      </c>
      <c r="K83" s="3"/>
      <c r="L83" s="3"/>
      <c r="M83" s="3"/>
    </row>
    <row r="84" spans="1:13" ht="18" customHeight="1" x14ac:dyDescent="0.2">
      <c r="A84" s="240"/>
      <c r="B84" s="243"/>
      <c r="C84" s="246"/>
      <c r="D84" s="72" t="str">
        <f>ResultsProcessing!B102</f>
        <v>PR13.2</v>
      </c>
      <c r="E84" s="68" t="str">
        <f>IF(ResultsProcessing!D102="Nein","Nicht im Umfang",IF(ResultsProcessing!C102="Auswählen…. ","Nicht beantwortet",IF(ResultsProcessing!C102&gt;=0,"Bestanden","Nicht Bestanden")))</f>
        <v>Nicht beantwortet</v>
      </c>
      <c r="F84" s="68" t="str">
        <f>IF(ResultsProcessing!D102="Nein","Nicht im Umfang",IF(ResultsProcessing!C102="Auswählen…. ","Nicht beantwortet",IF(ResultsProcessing!C102&gt;=1,"Bestanden","Nicht Bestanden")))</f>
        <v>Nicht beantwortet</v>
      </c>
      <c r="G84" s="68" t="str">
        <f>IF(ResultsProcessing!D102="Nein","Nicht im Umfang",IF(ResultsProcessing!C102="Auswählen…. ","Nicht beantwortet",IF(ResultsProcessing!C102&gt;=2,"Bestanden","Nicht Bestanden")))</f>
        <v>Nicht beantwortet</v>
      </c>
      <c r="H84" s="68" t="str">
        <f>IF(ResultsProcessing!D102="Nein","Nicht im Umfang",IF(ResultsProcessing!C102="Auswählen…. ","Nicht beantwortet",IF(ResultsProcessing!C102&gt;=3,"Bestanden","Nicht Bestanden")))</f>
        <v>Nicht beantwortet</v>
      </c>
      <c r="I84" s="68"/>
      <c r="J84" s="10" t="str">
        <f>IF(ResultsProcessing!E102="Auswählen…. ","Kein Ziel definiert",IF(ResultsProcessing!$C102="Auswählen…. ","Kein Ergebis vorhanden",IF(ResultsProcessing!$C102&gt;=ResultsProcessing!$E102,"Ziel erfüllt","Ziel nicht erfüllt")))</f>
        <v>Kein Ziel definiert</v>
      </c>
      <c r="K84" s="3"/>
      <c r="L84" s="3"/>
      <c r="M84" s="3"/>
    </row>
    <row r="85" spans="1:13" ht="18" customHeight="1" x14ac:dyDescent="0.2">
      <c r="A85" s="240"/>
      <c r="B85" s="243"/>
      <c r="C85" s="246"/>
      <c r="D85" s="72" t="str">
        <f>ResultsProcessing!B103</f>
        <v>PR13.3</v>
      </c>
      <c r="E85" s="68" t="str">
        <f>IF(ResultsProcessing!D103="Nein","Nicht im Umfang",IF(ResultsProcessing!C103="Auswählen…. ","Nicht beantwortet",IF(ResultsProcessing!C103&gt;=0,"Bestanden","Nicht Bestanden")))</f>
        <v>Nicht beantwortet</v>
      </c>
      <c r="F85" s="68" t="str">
        <f>IF(ResultsProcessing!D103="Nein","Nicht im Umfang",IF(ResultsProcessing!C103="Auswählen…. ","Nicht beantwortet",IF(ResultsProcessing!C103&gt;=1,"Bestanden","Nicht Bestanden")))</f>
        <v>Nicht beantwortet</v>
      </c>
      <c r="G85" s="68" t="str">
        <f>IF(ResultsProcessing!D103="Nein","Nicht im Umfang",IF(ResultsProcessing!C103="Auswählen…. ","Nicht beantwortet",IF(ResultsProcessing!C103&gt;=2,"Bestanden","Nicht Bestanden")))</f>
        <v>Nicht beantwortet</v>
      </c>
      <c r="H85" s="68" t="str">
        <f>IF(ResultsProcessing!D103="Nein","Nicht im Umfang",IF(ResultsProcessing!C103="Auswählen…. ","Nicht beantwortet",IF(ResultsProcessing!C103&gt;=3,"Bestanden","Nicht Bestanden")))</f>
        <v>Nicht beantwortet</v>
      </c>
      <c r="I85" s="68"/>
      <c r="J85" s="10" t="str">
        <f>IF(ResultsProcessing!E103="Auswählen…. ","Kein Ziel definiert",IF(ResultsProcessing!$C103="Auswählen…. ","Kein Ergebis vorhanden",IF(ResultsProcessing!$C103&gt;=ResultsProcessing!$E103,"Ziel erfüllt","Ziel nicht erfüllt")))</f>
        <v>Kein Ziel definiert</v>
      </c>
      <c r="K85" s="3"/>
      <c r="L85" s="3"/>
      <c r="M85" s="3"/>
    </row>
    <row r="86" spans="1:13" ht="18.75" customHeight="1" x14ac:dyDescent="0.2">
      <c r="A86" s="240"/>
      <c r="B86" s="243"/>
      <c r="C86" s="246"/>
      <c r="D86" s="72" t="str">
        <f>ResultsProcessing!B104</f>
        <v>PR13.4</v>
      </c>
      <c r="E86" s="68" t="str">
        <f>IF(ResultsProcessing!D104="Nein","Nicht im Umfang",IF(ResultsProcessing!C104="Auswählen…. ","Nicht beantwortet",IF(ResultsProcessing!C104&gt;=0,"Bestanden","Nicht Bestanden")))</f>
        <v>Nicht beantwortet</v>
      </c>
      <c r="F86" s="68" t="str">
        <f>IF(ResultsProcessing!D104="Nein","Nicht im Umfang",IF(ResultsProcessing!C104="Auswählen…. ","Nicht beantwortet",IF(ResultsProcessing!C104&gt;=1,"Bestanden","Nicht Bestanden")))</f>
        <v>Nicht beantwortet</v>
      </c>
      <c r="G86" s="68" t="str">
        <f>IF(ResultsProcessing!D104="Nein","Nicht im Umfang",IF(ResultsProcessing!C104="Auswählen…. ","Nicht beantwortet",IF(ResultsProcessing!C104&gt;=2,"Bestanden","Nicht Bestanden")))</f>
        <v>Nicht beantwortet</v>
      </c>
      <c r="H86" s="68" t="str">
        <f>IF(ResultsProcessing!D104="Nein","Nicht im Umfang",IF(ResultsProcessing!C104="Auswählen…. ","Nicht beantwortet",IF(ResultsProcessing!C104&gt;=3,"Bestanden","Nicht Bestanden")))</f>
        <v>Nicht beantwortet</v>
      </c>
      <c r="I86" s="68"/>
      <c r="J86" s="10" t="str">
        <f>IF(ResultsProcessing!E104="Auswählen…. ","Kein Ziel definiert",IF(ResultsProcessing!$C104="Auswählen…. ","Kein Ergebis vorhanden",IF(ResultsProcessing!$C104&gt;=ResultsProcessing!$E104,"Ziel erfüllt","Ziel nicht erfüllt")))</f>
        <v>Kein Ziel definiert</v>
      </c>
      <c r="K86" s="3"/>
      <c r="L86" s="3"/>
      <c r="M86" s="3"/>
    </row>
    <row r="87" spans="1:13" ht="16" x14ac:dyDescent="0.2">
      <c r="A87" s="240"/>
      <c r="B87" s="243"/>
      <c r="C87" s="246"/>
      <c r="D87" s="72" t="str">
        <f>ResultsProcessing!B105</f>
        <v>PR13.5</v>
      </c>
      <c r="E87" s="68" t="str">
        <f>IF(ResultsProcessing!D105="Nein","Nicht im Umfang",IF(ResultsProcessing!C105="Auswählen…. ","Nicht beantwortet",IF(ResultsProcessing!C105&gt;=0,"Bestanden","Nicht Bestanden")))</f>
        <v>Nicht beantwortet</v>
      </c>
      <c r="F87" s="68" t="str">
        <f>IF(ResultsProcessing!D105="Nein","Nicht im Umfang",IF(ResultsProcessing!C105="Auswählen…. ","Nicht beantwortet",IF(ResultsProcessing!C105&gt;=1,"Bestanden","Nicht Bestanden")))</f>
        <v>Nicht beantwortet</v>
      </c>
      <c r="G87" s="68" t="str">
        <f>IF(ResultsProcessing!D105="Nein","Nicht im Umfang",IF(ResultsProcessing!C105="Auswählen…. ","Nicht beantwortet",IF(ResultsProcessing!C105&gt;=2,"Bestanden","Nicht Bestanden")))</f>
        <v>Nicht beantwortet</v>
      </c>
      <c r="H87" s="68" t="str">
        <f>IF(ResultsProcessing!D105="Nein","Nicht im Umfang",IF(ResultsProcessing!C105="Auswählen…. ","Nicht beantwortet",IF(ResultsProcessing!C105&gt;=3,"Bestanden","Nicht Bestanden")))</f>
        <v>Nicht beantwortet</v>
      </c>
      <c r="I87" s="68"/>
      <c r="J87" s="10" t="str">
        <f>IF(ResultsProcessing!E105="Auswählen…. ","Kein Ziel definiert",IF(ResultsProcessing!$C105="Auswählen…. ","Kein Ergebis vorhanden",IF(ResultsProcessing!$C105&gt;=ResultsProcessing!$E105,"Ziel erfüllt","Ziel nicht erfüllt")))</f>
        <v>Kein Ziel definiert</v>
      </c>
      <c r="K87" s="3"/>
      <c r="L87" s="3"/>
      <c r="M87" s="3"/>
    </row>
    <row r="88" spans="1:13" ht="18.75" customHeight="1" x14ac:dyDescent="0.2">
      <c r="A88" s="241"/>
      <c r="B88" s="244"/>
      <c r="C88" s="247"/>
      <c r="D88" s="72" t="str">
        <f>ResultsProcessing!B106</f>
        <v>PR13.6</v>
      </c>
      <c r="E88" s="68" t="str">
        <f>IF(ResultsProcessing!D106="Nein","Nicht im Umfang",IF(ResultsProcessing!C106="Auswählen…. ","Nicht beantwortet",IF(ResultsProcessing!C106&gt;=0,"Bestanden","Nicht Bestanden")))</f>
        <v>Nicht beantwortet</v>
      </c>
      <c r="F88" s="68" t="str">
        <f>IF(ResultsProcessing!D106="Nein","Nicht im Umfang",IF(ResultsProcessing!C106="Auswählen…. ","Nicht beantwortet",IF(ResultsProcessing!C106&gt;=1,"Bestanden","Nicht Bestanden")))</f>
        <v>Nicht beantwortet</v>
      </c>
      <c r="G88" s="68" t="str">
        <f>IF(ResultsProcessing!D106="Nein","Nicht im Umfang",IF(ResultsProcessing!C106="Auswählen…. ","Nicht beantwortet",IF(ResultsProcessing!C106&gt;=2,"Bestanden","Nicht Bestanden")))</f>
        <v>Nicht beantwortet</v>
      </c>
      <c r="H88" s="68" t="str">
        <f>IF(ResultsProcessing!D106="Nein","Nicht im Umfang",IF(ResultsProcessing!C106="Auswählen…. ","Nicht beantwortet",IF(ResultsProcessing!C106&gt;=3,"Bestanden","Nicht Bestanden")))</f>
        <v>Nicht beantwortet</v>
      </c>
      <c r="I88" s="68"/>
      <c r="J88" s="10" t="str">
        <f>IF(ResultsProcessing!E106="Auswählen…. ","Kein Ziel definiert",IF(ResultsProcessing!$C106="Auswählen…. ","Kein Ergebis vorhanden",IF(ResultsProcessing!$C106&gt;=ResultsProcessing!$E106,"Ziel erfüllt","Ziel nicht erfüllt")))</f>
        <v>Kein Ziel definiert</v>
      </c>
      <c r="K88" s="3"/>
      <c r="L88" s="3"/>
      <c r="M88" s="3"/>
    </row>
    <row r="89" spans="1:13" ht="18.75" customHeight="1" x14ac:dyDescent="0.2">
      <c r="A89" s="239" t="s">
        <v>24</v>
      </c>
      <c r="B89" s="242" t="str">
        <f>ResultsProcessing!B22</f>
        <v>Ja</v>
      </c>
      <c r="C89" s="245" t="str">
        <f>IF(ResultsProcessing!C22="Auswählen…. ","N/A",ResultsProcessing!C22)</f>
        <v>N/A</v>
      </c>
      <c r="D89" s="72" t="str">
        <f>ResultsProcessing!B107</f>
        <v>PR14.1</v>
      </c>
      <c r="E89" s="68" t="str">
        <f>IF(ResultsProcessing!D107="Nein","Nicht im Umfang",IF(ResultsProcessing!C107="Auswählen…. ","Nicht beantwortet",IF(ResultsProcessing!C107&gt;=0,"Bestanden","Nicht Bestanden")))</f>
        <v>Nicht beantwortet</v>
      </c>
      <c r="F89" s="68" t="str">
        <f>IF(ResultsProcessing!D107="Nein","Nicht im Umfang",IF(ResultsProcessing!C107="Auswählen…. ","Nicht beantwortet",IF(ResultsProcessing!C107&gt;=1,"Bestanden","Nicht Bestanden")))</f>
        <v>Nicht beantwortet</v>
      </c>
      <c r="G89" s="68" t="str">
        <f>IF(ResultsProcessing!D107="Nein","Nicht im Umfang",IF(ResultsProcessing!C107="Auswählen…. ","Nicht beantwortet",IF(ResultsProcessing!C107&gt;=2,"Bestanden","Nicht Bestanden")))</f>
        <v>Nicht beantwortet</v>
      </c>
      <c r="H89" s="68" t="str">
        <f>IF(ResultsProcessing!D107="Nein","Nicht im Umfang",IF(ResultsProcessing!C107="Auswählen…. ","Nicht beantwortet",IF(ResultsProcessing!C107&gt;=3,"Bestanden","Nicht Bestanden")))</f>
        <v>Nicht beantwortet</v>
      </c>
      <c r="I89" s="68"/>
      <c r="J89" s="10" t="str">
        <f>IF(ResultsProcessing!E107="Auswählen…. ","Kein Ziel definiert",IF(ResultsProcessing!$C107="Auswählen…. ","Kein Ergebis vorhanden",IF(ResultsProcessing!$C107&gt;=ResultsProcessing!$E107,"Ziel erfüllt","Ziel nicht erfüllt")))</f>
        <v>Kein Ziel definiert</v>
      </c>
      <c r="K89" s="3"/>
      <c r="L89" s="3"/>
      <c r="M89" s="3"/>
    </row>
    <row r="90" spans="1:13" ht="16" x14ac:dyDescent="0.2">
      <c r="A90" s="254"/>
      <c r="B90" s="255"/>
      <c r="C90" s="256"/>
      <c r="D90" s="73" t="str">
        <f>ResultsProcessing!B108</f>
        <v>PR14.2</v>
      </c>
      <c r="E90" s="74" t="str">
        <f>IF(ResultsProcessing!D108="Nein","Nicht im Umfang",IF(ResultsProcessing!C108="Auswählen…. ","Nicht beantwortet",IF(ResultsProcessing!C108&gt;=0,"Bestanden","Nicht Bestanden")))</f>
        <v>Nicht beantwortet</v>
      </c>
      <c r="F90" s="74" t="str">
        <f>IF(ResultsProcessing!D108="Nein","Nicht im Umfang",IF(ResultsProcessing!C108="Auswählen…. ","Nicht beantwortet",IF(ResultsProcessing!C108&gt;=1,"Bestanden","Nicht Bestanden")))</f>
        <v>Nicht beantwortet</v>
      </c>
      <c r="G90" s="74" t="str">
        <f>IF(ResultsProcessing!D108="Nein","Nicht im Umfang",IF(ResultsProcessing!C108="Auswählen…. ","Nicht beantwortet",IF(ResultsProcessing!C108&gt;=2,"Bestanden","Nicht Bestanden")))</f>
        <v>Nicht beantwortet</v>
      </c>
      <c r="H90" s="74" t="str">
        <f>IF(ResultsProcessing!D108="Nein","Nicht im Umfang",IF(ResultsProcessing!C108="Auswählen…. ","Nicht beantwortet",IF(ResultsProcessing!C108&gt;=3,"Bestanden","Nicht Bestanden")))</f>
        <v>Nicht beantwortet</v>
      </c>
      <c r="I90" s="68"/>
      <c r="J90" s="10" t="str">
        <f>IF(ResultsProcessing!E108="Auswählen…. ","Kein Ziel definiert",IF(ResultsProcessing!$C108="Auswählen…. ","Kein Ergebis vorhanden",IF(ResultsProcessing!$C108&gt;=ResultsProcessing!$E108,"Ziel erfüllt","Ziel nicht erfüllt")))</f>
        <v>Kein Ziel definiert</v>
      </c>
      <c r="K90" s="3"/>
      <c r="L90" s="3"/>
      <c r="M90" s="3"/>
    </row>
    <row r="91" spans="1:13" x14ac:dyDescent="0.2">
      <c r="D91" s="77"/>
    </row>
    <row r="92" spans="1:13" x14ac:dyDescent="0.2">
      <c r="D92" s="77"/>
    </row>
    <row r="93" spans="1:13" x14ac:dyDescent="0.2">
      <c r="D93" s="77"/>
    </row>
    <row r="94" spans="1:13" x14ac:dyDescent="0.2">
      <c r="D94" s="77"/>
    </row>
    <row r="95" spans="1:13" x14ac:dyDescent="0.2">
      <c r="D95" s="77"/>
    </row>
    <row r="96" spans="1:13" x14ac:dyDescent="0.2">
      <c r="D96" s="77"/>
    </row>
    <row r="97" spans="4:4" x14ac:dyDescent="0.2">
      <c r="D97" s="77"/>
    </row>
  </sheetData>
  <sheetProtection algorithmName="SHA-512" hashValue="liDdMVbPTpDDtXOLBpNNq9kyWs4Jy0EIclYnBItU28QFziiTWjgGs/OScXS1TO0RgwBhYD24rW7fEe6iPQ047A==" saltValue="42pjBDS+3VEI8ifrIkbXBw==" spinCount="100000" sheet="1" objects="1" scenarios="1"/>
  <mergeCells count="64">
    <mergeCell ref="A8:A11"/>
    <mergeCell ref="B8:B11"/>
    <mergeCell ref="C8:C11"/>
    <mergeCell ref="A13:A15"/>
    <mergeCell ref="B13:B15"/>
    <mergeCell ref="C13:C15"/>
    <mergeCell ref="C1:G1"/>
    <mergeCell ref="C2:G2"/>
    <mergeCell ref="B4:C4"/>
    <mergeCell ref="E4:H4"/>
    <mergeCell ref="A6:A7"/>
    <mergeCell ref="B6:B7"/>
    <mergeCell ref="C6:C7"/>
    <mergeCell ref="A83:A88"/>
    <mergeCell ref="B83:B88"/>
    <mergeCell ref="C83:C88"/>
    <mergeCell ref="A89:A90"/>
    <mergeCell ref="B89:B90"/>
    <mergeCell ref="C89:C90"/>
    <mergeCell ref="A76:A82"/>
    <mergeCell ref="B76:B82"/>
    <mergeCell ref="C76:C82"/>
    <mergeCell ref="A70:A75"/>
    <mergeCell ref="B70:B75"/>
    <mergeCell ref="C70:C75"/>
    <mergeCell ref="A66:A69"/>
    <mergeCell ref="B66:B69"/>
    <mergeCell ref="C66:C69"/>
    <mergeCell ref="A59:A65"/>
    <mergeCell ref="B59:B65"/>
    <mergeCell ref="C59:C65"/>
    <mergeCell ref="A55:A58"/>
    <mergeCell ref="B55:B58"/>
    <mergeCell ref="C55:C58"/>
    <mergeCell ref="A49:A54"/>
    <mergeCell ref="B49:B54"/>
    <mergeCell ref="A44:A48"/>
    <mergeCell ref="B44:B48"/>
    <mergeCell ref="C44:C48"/>
    <mergeCell ref="C49:C54"/>
    <mergeCell ref="A40:A43"/>
    <mergeCell ref="B40:B43"/>
    <mergeCell ref="C40:C43"/>
    <mergeCell ref="A33:A35"/>
    <mergeCell ref="B33:B35"/>
    <mergeCell ref="C33:C35"/>
    <mergeCell ref="A36:A39"/>
    <mergeCell ref="B36:B39"/>
    <mergeCell ref="C36:C39"/>
    <mergeCell ref="A26:A32"/>
    <mergeCell ref="B26:B32"/>
    <mergeCell ref="C26:C32"/>
    <mergeCell ref="A16:A17"/>
    <mergeCell ref="B16:B17"/>
    <mergeCell ref="C16:C17"/>
    <mergeCell ref="A18:A19"/>
    <mergeCell ref="B18:B19"/>
    <mergeCell ref="C18:C19"/>
    <mergeCell ref="A20:A21"/>
    <mergeCell ref="B20:B21"/>
    <mergeCell ref="C20:C21"/>
    <mergeCell ref="A22:A25"/>
    <mergeCell ref="B22:B25"/>
    <mergeCell ref="C22:C25"/>
  </mergeCells>
  <conditionalFormatting sqref="A6:A7">
    <cfRule type="expression" dxfId="10" priority="11">
      <formula>$B6="No"</formula>
    </cfRule>
  </conditionalFormatting>
  <conditionalFormatting sqref="E6:I90">
    <cfRule type="expression" dxfId="5" priority="9">
      <formula>E6="Nicht im Umfang"</formula>
    </cfRule>
  </conditionalFormatting>
  <conditionalFormatting sqref="J6:J90">
    <cfRule type="expression" dxfId="3" priority="3">
      <formula>$J6="Ziel nicht erfüllt"</formula>
    </cfRule>
    <cfRule type="expression" dxfId="2" priority="2">
      <formula>$J6="Kein Ziel definiert"</formula>
    </cfRule>
    <cfRule type="expression" dxfId="1" priority="4">
      <formula>$J6="Ziel erfüllt"</formula>
    </cfRule>
    <cfRule type="expression" dxfId="0" priority="1">
      <formula>$J6="Kein Ergebnis vorhanden"</formula>
    </cfRule>
  </conditionalFormatting>
  <pageMargins left="0.7" right="0.7" top="0.78740157499999996" bottom="0.78740157499999996" header="0.3" footer="0.3"/>
  <drawing r:id="rId1"/>
  <extLst>
    <ext xmlns:x14="http://schemas.microsoft.com/office/spreadsheetml/2009/9/main" uri="{78C0D931-6437-407d-A8EE-F0AAD7539E65}">
      <x14:conditionalFormattings>
        <x14:conditionalFormatting xmlns:xm="http://schemas.microsoft.com/office/excel/2006/main">
          <x14:cfRule type="expression" priority="6" id="{5810E9DB-88DD-4C44-9555-4538EECFA0C6}">
            <xm:f>AND(E6="Nicht Bestanden",OR(ResultsProcessing!F24="Ja",ResultsProcessing!F24="Kein Ziel definiert"))</xm:f>
            <x14:dxf>
              <font>
                <color rgb="FFC00000"/>
              </font>
              <fill>
                <patternFill>
                  <bgColor rgb="FFFF9797"/>
                </patternFill>
              </fill>
            </x14:dxf>
          </x14:cfRule>
          <x14:cfRule type="expression" priority="7" id="{C0902FF1-852F-48A5-BEBE-F96A38B30900}">
            <xm:f>AND(E6="Bestanden",ResultsProcessing!F24="Nein")</xm:f>
            <x14:dxf>
              <font>
                <color theme="4" tint="-0.24994659260841701"/>
              </font>
              <fill>
                <patternFill>
                  <bgColor theme="8" tint="0.59996337778862885"/>
                </patternFill>
              </fill>
            </x14:dxf>
          </x14:cfRule>
          <x14:cfRule type="expression" priority="10" id="{637C400A-F860-428B-ADFA-0C05482270E4}">
            <xm:f>AND(E6="Nicht beantwortet",ResultsProcessing!$D24="Ja")</xm:f>
            <x14:dxf>
              <font>
                <color theme="9" tint="-0.499984740745262"/>
              </font>
              <fill>
                <patternFill>
                  <bgColor rgb="FFFBF3B5"/>
                </patternFill>
              </fill>
            </x14:dxf>
          </x14:cfRule>
          <x14:cfRule type="expression" priority="5" id="{2C282313-A4EB-4E73-9A0D-0D865B93BFDF}">
            <xm:f>AND(E6="Nicht Bestanden",ResultsProcessing!F24="Nein")</xm:f>
            <x14:dxf>
              <font>
                <color theme="5" tint="0.59996337778862885"/>
              </font>
              <fill>
                <patternFill>
                  <bgColor theme="8" tint="0.79998168889431442"/>
                </patternFill>
              </fill>
            </x14:dxf>
          </x14:cfRule>
          <x14:cfRule type="expression" priority="8" id="{A9D544C3-E140-4D9A-A317-0D0235F763F3}">
            <xm:f>AND(E6="Bestanden",ResultsProcessing!$D24="Ja",OR(ResultsProcessing!F24="Ja",ResultsProcessing!F24="Kein Ziel definiert"))</xm:f>
            <x14:dxf>
              <font>
                <b/>
                <i val="0"/>
                <color rgb="FF007434"/>
              </font>
              <fill>
                <patternFill patternType="solid">
                  <bgColor rgb="FF8FFFA4"/>
                </patternFill>
              </fill>
            </x14:dxf>
          </x14:cfRule>
          <xm:sqref>E6:I90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8"/>
  <sheetViews>
    <sheetView workbookViewId="0">
      <selection activeCell="E56" sqref="E56"/>
    </sheetView>
  </sheetViews>
  <sheetFormatPr baseColWidth="10" defaultRowHeight="15" x14ac:dyDescent="0.2"/>
  <sheetData>
    <row r="1" spans="1:3" x14ac:dyDescent="0.2">
      <c r="A1" t="s">
        <v>134</v>
      </c>
      <c r="B1" t="s">
        <v>128</v>
      </c>
      <c r="C1" t="s">
        <v>135</v>
      </c>
    </row>
    <row r="2" spans="1:3" x14ac:dyDescent="0.2">
      <c r="A2" t="s">
        <v>167</v>
      </c>
      <c r="B2" t="str">
        <f>'2. Prozessumfang und Ziele'!C9</f>
        <v>Ja</v>
      </c>
      <c r="C2" t="str">
        <f>'2. Prozessumfang und Ziele'!D9</f>
        <v xml:space="preserve">Auswählen…. </v>
      </c>
    </row>
    <row r="3" spans="1:3" x14ac:dyDescent="0.2">
      <c r="A3" t="s">
        <v>172</v>
      </c>
      <c r="B3" t="str">
        <f>'2. Prozessumfang und Ziele'!C10</f>
        <v>Ja</v>
      </c>
      <c r="C3" t="str">
        <f>'2. Prozessumfang und Ziele'!D10</f>
        <v xml:space="preserve">Auswählen…. </v>
      </c>
    </row>
    <row r="4" spans="1:3" x14ac:dyDescent="0.2">
      <c r="A4" t="s">
        <v>177</v>
      </c>
      <c r="B4" t="str">
        <f>'2. Prozessumfang und Ziele'!C11</f>
        <v>Ja</v>
      </c>
      <c r="C4" t="str">
        <f>'2. Prozessumfang und Ziele'!D11</f>
        <v xml:space="preserve">Auswählen…. </v>
      </c>
    </row>
    <row r="5" spans="1:3" x14ac:dyDescent="0.2">
      <c r="A5" t="s">
        <v>178</v>
      </c>
      <c r="B5" t="str">
        <f>'2. Prozessumfang und Ziele'!C12</f>
        <v>Ja</v>
      </c>
      <c r="C5" t="str">
        <f>'2. Prozessumfang und Ziele'!D12</f>
        <v xml:space="preserve">Auswählen…. </v>
      </c>
    </row>
    <row r="6" spans="1:3" x14ac:dyDescent="0.2">
      <c r="A6" t="s">
        <v>181</v>
      </c>
      <c r="B6" t="str">
        <f>'2. Prozessumfang und Ziele'!C13</f>
        <v>Ja</v>
      </c>
      <c r="C6" t="str">
        <f>'2. Prozessumfang und Ziele'!D13</f>
        <v xml:space="preserve">Auswählen…. </v>
      </c>
    </row>
    <row r="7" spans="1:3" x14ac:dyDescent="0.2">
      <c r="A7" t="s">
        <v>183</v>
      </c>
      <c r="B7" t="str">
        <f>'2. Prozessumfang und Ziele'!C14</f>
        <v>Ja</v>
      </c>
      <c r="C7" t="str">
        <f>'2. Prozessumfang und Ziele'!D14</f>
        <v xml:space="preserve">Auswählen…. </v>
      </c>
    </row>
    <row r="8" spans="1:3" x14ac:dyDescent="0.2">
      <c r="A8" t="s">
        <v>186</v>
      </c>
      <c r="B8" t="str">
        <f>'2. Prozessumfang und Ziele'!C15</f>
        <v>Ja</v>
      </c>
      <c r="C8" t="str">
        <f>'2. Prozessumfang und Ziele'!D15</f>
        <v xml:space="preserve">Auswählen…. </v>
      </c>
    </row>
    <row r="9" spans="1:3" x14ac:dyDescent="0.2">
      <c r="A9" t="s">
        <v>11</v>
      </c>
      <c r="B9" t="str">
        <f>'2. Prozessumfang und Ziele'!C17</f>
        <v>Ja</v>
      </c>
      <c r="C9" t="str">
        <f>'2. Prozessumfang und Ziele'!D17</f>
        <v xml:space="preserve">Auswählen…. </v>
      </c>
    </row>
    <row r="10" spans="1:3" x14ac:dyDescent="0.2">
      <c r="A10" t="s">
        <v>12</v>
      </c>
      <c r="B10" t="str">
        <f>'2. Prozessumfang und Ziele'!C18</f>
        <v>Ja</v>
      </c>
      <c r="C10" t="str">
        <f>'2. Prozessumfang und Ziele'!D18</f>
        <v xml:space="preserve">Auswählen…. </v>
      </c>
    </row>
    <row r="11" spans="1:3" x14ac:dyDescent="0.2">
      <c r="A11" t="s">
        <v>13</v>
      </c>
      <c r="B11" t="str">
        <f>'2. Prozessumfang und Ziele'!C19</f>
        <v>Ja</v>
      </c>
      <c r="C11" t="str">
        <f>'2. Prozessumfang und Ziele'!D19</f>
        <v xml:space="preserve">Auswählen…. </v>
      </c>
    </row>
    <row r="12" spans="1:3" x14ac:dyDescent="0.2">
      <c r="A12" t="s">
        <v>14</v>
      </c>
      <c r="B12" t="str">
        <f>'2. Prozessumfang und Ziele'!C20</f>
        <v>Ja</v>
      </c>
      <c r="C12" t="str">
        <f>'2. Prozessumfang und Ziele'!D20</f>
        <v xml:space="preserve">Auswählen…. </v>
      </c>
    </row>
    <row r="13" spans="1:3" x14ac:dyDescent="0.2">
      <c r="A13" t="s">
        <v>15</v>
      </c>
      <c r="B13" t="str">
        <f>'2. Prozessumfang und Ziele'!C21</f>
        <v>Ja</v>
      </c>
      <c r="C13" t="str">
        <f>'2. Prozessumfang und Ziele'!D21</f>
        <v xml:space="preserve">Auswählen…. </v>
      </c>
    </row>
    <row r="14" spans="1:3" x14ac:dyDescent="0.2">
      <c r="A14" t="s">
        <v>16</v>
      </c>
      <c r="B14" t="str">
        <f>'2. Prozessumfang und Ziele'!C22</f>
        <v>Ja</v>
      </c>
      <c r="C14" t="str">
        <f>'2. Prozessumfang und Ziele'!D22</f>
        <v xml:space="preserve">Auswählen…. </v>
      </c>
    </row>
    <row r="15" spans="1:3" x14ac:dyDescent="0.2">
      <c r="A15" t="s">
        <v>17</v>
      </c>
      <c r="B15" t="str">
        <f>'2. Prozessumfang und Ziele'!C23</f>
        <v>Ja</v>
      </c>
      <c r="C15" t="str">
        <f>'2. Prozessumfang und Ziele'!D23</f>
        <v xml:space="preserve">Auswählen…. </v>
      </c>
    </row>
    <row r="16" spans="1:3" x14ac:dyDescent="0.2">
      <c r="A16" t="s">
        <v>18</v>
      </c>
      <c r="B16" t="str">
        <f>'2. Prozessumfang und Ziele'!C24</f>
        <v>Ja</v>
      </c>
      <c r="C16" t="str">
        <f>'2. Prozessumfang und Ziele'!D24</f>
        <v xml:space="preserve">Auswählen…. </v>
      </c>
    </row>
    <row r="17" spans="1:10" x14ac:dyDescent="0.2">
      <c r="A17" t="s">
        <v>19</v>
      </c>
      <c r="B17" t="str">
        <f>'2. Prozessumfang und Ziele'!C25</f>
        <v>Ja</v>
      </c>
      <c r="C17" t="str">
        <f>'2. Prozessumfang und Ziele'!D25</f>
        <v xml:space="preserve">Auswählen…. </v>
      </c>
    </row>
    <row r="18" spans="1:10" x14ac:dyDescent="0.2">
      <c r="A18" t="s">
        <v>20</v>
      </c>
      <c r="B18" t="str">
        <f>'2. Prozessumfang und Ziele'!C26</f>
        <v>Ja</v>
      </c>
      <c r="C18" t="str">
        <f>'2. Prozessumfang und Ziele'!D26</f>
        <v xml:space="preserve">Auswählen…. </v>
      </c>
    </row>
    <row r="19" spans="1:10" x14ac:dyDescent="0.2">
      <c r="A19" t="s">
        <v>21</v>
      </c>
      <c r="B19" t="str">
        <f>'2. Prozessumfang und Ziele'!C27</f>
        <v>Ja</v>
      </c>
      <c r="C19" t="str">
        <f>'2. Prozessumfang und Ziele'!D27</f>
        <v xml:space="preserve">Auswählen…. </v>
      </c>
    </row>
    <row r="20" spans="1:10" x14ac:dyDescent="0.2">
      <c r="A20" t="s">
        <v>22</v>
      </c>
      <c r="B20" t="str">
        <f>'2. Prozessumfang und Ziele'!C28</f>
        <v>Ja</v>
      </c>
      <c r="C20" t="str">
        <f>'2. Prozessumfang und Ziele'!D28</f>
        <v xml:space="preserve">Auswählen…. </v>
      </c>
    </row>
    <row r="21" spans="1:10" x14ac:dyDescent="0.2">
      <c r="A21" t="s">
        <v>23</v>
      </c>
      <c r="B21" t="str">
        <f>'2. Prozessumfang und Ziele'!C29</f>
        <v>Ja</v>
      </c>
      <c r="C21" t="str">
        <f>'2. Prozessumfang und Ziele'!D29</f>
        <v xml:space="preserve">Auswählen…. </v>
      </c>
    </row>
    <row r="22" spans="1:10" x14ac:dyDescent="0.2">
      <c r="A22" t="s">
        <v>24</v>
      </c>
      <c r="B22" t="str">
        <f>'2. Prozessumfang und Ziele'!C30</f>
        <v>Ja</v>
      </c>
      <c r="C22" t="str">
        <f>'2. Prozessumfang und Ziele'!D30</f>
        <v xml:space="preserve">Auswählen…. </v>
      </c>
    </row>
    <row r="23" spans="1:10" x14ac:dyDescent="0.2">
      <c r="A23" t="s">
        <v>134</v>
      </c>
      <c r="B23" t="s">
        <v>136</v>
      </c>
      <c r="C23" t="s">
        <v>137</v>
      </c>
      <c r="D23" t="s">
        <v>138</v>
      </c>
      <c r="E23" t="s">
        <v>139</v>
      </c>
      <c r="F23" t="s">
        <v>140</v>
      </c>
      <c r="G23" t="s">
        <v>141</v>
      </c>
      <c r="H23" t="s">
        <v>142</v>
      </c>
      <c r="I23" t="s">
        <v>143</v>
      </c>
      <c r="J23" t="s">
        <v>144</v>
      </c>
    </row>
    <row r="24" spans="1:10" x14ac:dyDescent="0.2">
      <c r="A24" t="s">
        <v>145</v>
      </c>
      <c r="B24" t="s">
        <v>25</v>
      </c>
      <c r="C24" t="str">
        <f>VLOOKUP(B24,'3. Prozessbewertung'!C:G,5,FALSE)</f>
        <v xml:space="preserve">Auswählen…. </v>
      </c>
      <c r="D24" t="str">
        <f>('2. Prozessumfang und Ziele'!C9)</f>
        <v>Ja</v>
      </c>
      <c r="E24" t="str">
        <f>'2. Prozessumfang und Ziele'!D9</f>
        <v xml:space="preserve">Auswählen…. </v>
      </c>
      <c r="F24" t="str">
        <f>IF($E24=Sources!$B$1,Sources!$B$13,Sources!$B$7)</f>
        <v>Kein Ziel definiert</v>
      </c>
      <c r="G24" t="str">
        <f>IF($E24=Sources!$B$1,Sources!$B$13,IF($E24&gt;0,Sources!$B$7,Sources!$B$8))</f>
        <v>Kein Ziel definiert</v>
      </c>
      <c r="H24" t="str">
        <f>IF($E24=Sources!$B$1,Sources!$B$13,IF($E24&gt;1,Sources!$B$7,Sources!$B$8))</f>
        <v>Kein Ziel definiert</v>
      </c>
      <c r="I24" t="str">
        <f>IF($E24=Sources!$B$1,Sources!$B$13,IF($E24&gt;2,Sources!$B$7,Sources!$B$8))</f>
        <v>Kein Ziel definiert</v>
      </c>
      <c r="J24">
        <v>1</v>
      </c>
    </row>
    <row r="25" spans="1:10" x14ac:dyDescent="0.2">
      <c r="A25" t="s">
        <v>145</v>
      </c>
      <c r="B25" t="s">
        <v>27</v>
      </c>
      <c r="C25" t="str">
        <f>VLOOKUP(B25,'3. Prozessbewertung'!C:G,5,FALSE)</f>
        <v xml:space="preserve">Auswählen…. </v>
      </c>
      <c r="D25" t="str">
        <f>('2. Prozessumfang und Ziele'!C9)</f>
        <v>Ja</v>
      </c>
      <c r="E25" t="str">
        <f>'2. Prozessumfang und Ziele'!D9</f>
        <v xml:space="preserve">Auswählen…. </v>
      </c>
      <c r="F25" t="str">
        <f>IF($E25=Sources!$B$1,Sources!$B$13,Sources!$B$7)</f>
        <v>Kein Ziel definiert</v>
      </c>
      <c r="G25" t="str">
        <f>IF($E25=Sources!$B$1,Sources!$B$13,IF($E25&gt;0,Sources!$B$7,Sources!$B$8))</f>
        <v>Kein Ziel definiert</v>
      </c>
      <c r="H25" t="str">
        <f>IF($E25=Sources!$B$1,Sources!$B$13,IF($E25&gt;1,Sources!$B$7,Sources!$B$8))</f>
        <v>Kein Ziel definiert</v>
      </c>
      <c r="I25" t="str">
        <f>IF($E25=Sources!$B$1,Sources!$B$13,IF($E25&gt;2,Sources!$B$7,Sources!$B$8))</f>
        <v>Kein Ziel definiert</v>
      </c>
      <c r="J25">
        <v>2</v>
      </c>
    </row>
    <row r="26" spans="1:10" x14ac:dyDescent="0.2">
      <c r="A26" t="s">
        <v>146</v>
      </c>
      <c r="B26" t="s">
        <v>29</v>
      </c>
      <c r="C26" t="str">
        <f>VLOOKUP(B26,'3. Prozessbewertung'!C:G,5,FALSE)</f>
        <v xml:space="preserve">Auswählen…. </v>
      </c>
      <c r="D26" t="str">
        <f>('2. Prozessumfang und Ziele'!C10)</f>
        <v>Ja</v>
      </c>
      <c r="E26" t="str">
        <f>'2. Prozessumfang und Ziele'!D10</f>
        <v xml:space="preserve">Auswählen…. </v>
      </c>
      <c r="F26" t="str">
        <f>IF($E26=Sources!$B$1,Sources!$B$13,Sources!$B$7)</f>
        <v>Kein Ziel definiert</v>
      </c>
      <c r="G26" t="str">
        <f>IF($E26=Sources!$B$1,Sources!$B$13,IF($E26&gt;0,Sources!$B$7,Sources!$B$8))</f>
        <v>Kein Ziel definiert</v>
      </c>
      <c r="H26" t="str">
        <f>IF($E26=Sources!$B$1,Sources!$B$13,IF($E26&gt;1,Sources!$B$7,Sources!$B$8))</f>
        <v>Kein Ziel definiert</v>
      </c>
      <c r="I26" t="str">
        <f>IF($E26=Sources!$B$1,Sources!$B$13,IF($E26&gt;2,Sources!$B$7,Sources!$B$8))</f>
        <v>Kein Ziel definiert</v>
      </c>
      <c r="J26">
        <v>3</v>
      </c>
    </row>
    <row r="27" spans="1:10" x14ac:dyDescent="0.2">
      <c r="A27" t="s">
        <v>146</v>
      </c>
      <c r="B27" t="s">
        <v>30</v>
      </c>
      <c r="C27" t="str">
        <f>VLOOKUP(B27,'3. Prozessbewertung'!C:G,5,FALSE)</f>
        <v xml:space="preserve">Auswählen…. </v>
      </c>
      <c r="D27" t="str">
        <f>('2. Prozessumfang und Ziele'!C10)</f>
        <v>Ja</v>
      </c>
      <c r="E27" t="str">
        <f>'2. Prozessumfang und Ziele'!D10</f>
        <v xml:space="preserve">Auswählen…. </v>
      </c>
      <c r="F27" t="str">
        <f>IF($E27=Sources!$B$1,Sources!$B$13,Sources!$B$7)</f>
        <v>Kein Ziel definiert</v>
      </c>
      <c r="G27" t="str">
        <f>IF($E27=Sources!$B$1,Sources!$B$13,IF($E27&gt;0,Sources!$B$7,Sources!$B$8))</f>
        <v>Kein Ziel definiert</v>
      </c>
      <c r="H27" t="str">
        <f>IF($E27=Sources!$B$1,Sources!$B$13,IF($E27&gt;1,Sources!$B$7,Sources!$B$8))</f>
        <v>Kein Ziel definiert</v>
      </c>
      <c r="I27" t="str">
        <f>IF($E27=Sources!$B$1,Sources!$B$13,IF($E27&gt;2,Sources!$B$7,Sources!$B$8))</f>
        <v>Kein Ziel definiert</v>
      </c>
      <c r="J27">
        <v>4</v>
      </c>
    </row>
    <row r="28" spans="1:10" x14ac:dyDescent="0.2">
      <c r="A28" t="s">
        <v>146</v>
      </c>
      <c r="B28" t="s">
        <v>31</v>
      </c>
      <c r="C28" t="str">
        <f>VLOOKUP(B28,'3. Prozessbewertung'!C:G,5,FALSE)</f>
        <v xml:space="preserve">Auswählen…. </v>
      </c>
      <c r="D28" t="str">
        <f>('2. Prozessumfang und Ziele'!C10)</f>
        <v>Ja</v>
      </c>
      <c r="E28" t="str">
        <f>'2. Prozessumfang und Ziele'!D10</f>
        <v xml:space="preserve">Auswählen…. </v>
      </c>
      <c r="F28" t="str">
        <f>IF($E28=Sources!$B$1,Sources!$B$13,Sources!$B$7)</f>
        <v>Kein Ziel definiert</v>
      </c>
      <c r="G28" t="str">
        <f>IF($E28=Sources!$B$1,Sources!$B$13,IF($E28&gt;0,Sources!$B$7,Sources!$B$8))</f>
        <v>Kein Ziel definiert</v>
      </c>
      <c r="H28" t="str">
        <f>IF($E28=Sources!$B$1,Sources!$B$13,IF($E28&gt;1,Sources!$B$7,Sources!$B$8))</f>
        <v>Kein Ziel definiert</v>
      </c>
      <c r="I28" t="str">
        <f>IF($E28=Sources!$B$1,Sources!$B$13,IF($E28&gt;2,Sources!$B$7,Sources!$B$8))</f>
        <v>Kein Ziel definiert</v>
      </c>
      <c r="J28">
        <v>5</v>
      </c>
    </row>
    <row r="29" spans="1:10" x14ac:dyDescent="0.2">
      <c r="A29" t="s">
        <v>146</v>
      </c>
      <c r="B29" t="s">
        <v>32</v>
      </c>
      <c r="C29" t="str">
        <f>VLOOKUP(B29,'3. Prozessbewertung'!C:G,5,FALSE)</f>
        <v xml:space="preserve">Auswählen…. </v>
      </c>
      <c r="D29" t="str">
        <f>('2. Prozessumfang und Ziele'!C10)</f>
        <v>Ja</v>
      </c>
      <c r="E29" t="str">
        <f>'2. Prozessumfang und Ziele'!D10</f>
        <v xml:space="preserve">Auswählen…. </v>
      </c>
      <c r="F29" t="str">
        <f>IF($E29=Sources!$B$1,Sources!$B$13,Sources!$B$7)</f>
        <v>Kein Ziel definiert</v>
      </c>
      <c r="G29" t="str">
        <f>IF($E29=Sources!$B$1,Sources!$B$13,IF($E29&gt;0,Sources!$B$7,Sources!$B$8))</f>
        <v>Kein Ziel definiert</v>
      </c>
      <c r="H29" t="str">
        <f>IF($E29=Sources!$B$1,Sources!$B$13,IF($E29&gt;1,Sources!$B$7,Sources!$B$8))</f>
        <v>Kein Ziel definiert</v>
      </c>
      <c r="I29" t="str">
        <f>IF($E29=Sources!$B$1,Sources!$B$13,IF($E29&gt;2,Sources!$B$7,Sources!$B$8))</f>
        <v>Kein Ziel definiert</v>
      </c>
      <c r="J29">
        <v>6</v>
      </c>
    </row>
    <row r="30" spans="1:10" x14ac:dyDescent="0.2">
      <c r="A30" t="s">
        <v>147</v>
      </c>
      <c r="B30" t="s">
        <v>33</v>
      </c>
      <c r="C30" t="str">
        <f>VLOOKUP(B30,'3. Prozessbewertung'!C:G,5,FALSE)</f>
        <v xml:space="preserve">Auswählen…. </v>
      </c>
      <c r="D30" t="str">
        <f>('2. Prozessumfang und Ziele'!C11)</f>
        <v>Ja</v>
      </c>
      <c r="E30" t="str">
        <f>'2. Prozessumfang und Ziele'!D11</f>
        <v xml:space="preserve">Auswählen…. </v>
      </c>
      <c r="F30" t="str">
        <f>IF($E30=Sources!$B$1,Sources!$B$13,Sources!$B$7)</f>
        <v>Kein Ziel definiert</v>
      </c>
      <c r="G30" t="str">
        <f>IF($E30=Sources!$B$1,Sources!$B$13,IF($E30&gt;0,Sources!$B$7,Sources!$B$8))</f>
        <v>Kein Ziel definiert</v>
      </c>
      <c r="H30" t="str">
        <f>IF($E30=Sources!$B$1,Sources!$B$13,IF($E30&gt;1,Sources!$B$7,Sources!$B$8))</f>
        <v>Kein Ziel definiert</v>
      </c>
      <c r="I30" t="str">
        <f>IF($E30=Sources!$B$1,Sources!$B$13,IF($E30&gt;2,Sources!$B$7,Sources!$B$8))</f>
        <v>Kein Ziel definiert</v>
      </c>
      <c r="J30">
        <v>7</v>
      </c>
    </row>
    <row r="31" spans="1:10" x14ac:dyDescent="0.2">
      <c r="A31" t="s">
        <v>148</v>
      </c>
      <c r="B31" t="s">
        <v>34</v>
      </c>
      <c r="C31" t="str">
        <f>VLOOKUP(B31,'3. Prozessbewertung'!C:G,5,FALSE)</f>
        <v xml:space="preserve">Auswählen…. </v>
      </c>
      <c r="D31" t="str">
        <f>('2. Prozessumfang und Ziele'!C12)</f>
        <v>Ja</v>
      </c>
      <c r="E31" t="str">
        <f>'2. Prozessumfang und Ziele'!D12</f>
        <v xml:space="preserve">Auswählen…. </v>
      </c>
      <c r="F31" t="str">
        <f>IF($E31=Sources!$B$1,Sources!$B$13,Sources!$B$7)</f>
        <v>Kein Ziel definiert</v>
      </c>
      <c r="G31" t="str">
        <f>IF($E31=Sources!$B$1,Sources!$B$13,IF($E31&gt;0,Sources!$B$7,Sources!$B$8))</f>
        <v>Kein Ziel definiert</v>
      </c>
      <c r="H31" t="str">
        <f>IF($E31=Sources!$B$1,Sources!$B$13,IF($E31&gt;1,Sources!$B$7,Sources!$B$8))</f>
        <v>Kein Ziel definiert</v>
      </c>
      <c r="I31" t="str">
        <f>IF($E31=Sources!$B$1,Sources!$B$13,IF($E31&gt;2,Sources!$B$7,Sources!$B$8))</f>
        <v>Kein Ziel definiert</v>
      </c>
      <c r="J31">
        <v>8</v>
      </c>
    </row>
    <row r="32" spans="1:10" x14ac:dyDescent="0.2">
      <c r="A32" t="s">
        <v>148</v>
      </c>
      <c r="B32" t="s">
        <v>35</v>
      </c>
      <c r="C32" t="str">
        <f>VLOOKUP(B32,'3. Prozessbewertung'!C:G,5,FALSE)</f>
        <v xml:space="preserve">Auswählen…. </v>
      </c>
      <c r="D32" t="str">
        <f>('2. Prozessumfang und Ziele'!C12)</f>
        <v>Ja</v>
      </c>
      <c r="E32" t="str">
        <f>'2. Prozessumfang und Ziele'!D12</f>
        <v xml:space="preserve">Auswählen…. </v>
      </c>
      <c r="F32" t="str">
        <f>IF($E32=Sources!$B$1,Sources!$B$13,Sources!$B$7)</f>
        <v>Kein Ziel definiert</v>
      </c>
      <c r="G32" t="str">
        <f>IF($E32=Sources!$B$1,Sources!$B$13,IF($E32&gt;0,Sources!$B$7,Sources!$B$8))</f>
        <v>Kein Ziel definiert</v>
      </c>
      <c r="H32" t="str">
        <f>IF($E32=Sources!$B$1,Sources!$B$13,IF($E32&gt;1,Sources!$B$7,Sources!$B$8))</f>
        <v>Kein Ziel definiert</v>
      </c>
      <c r="I32" t="str">
        <f>IF($E32=Sources!$B$1,Sources!$B$13,IF($E32&gt;2,Sources!$B$7,Sources!$B$8))</f>
        <v>Kein Ziel definiert</v>
      </c>
      <c r="J32">
        <v>9</v>
      </c>
    </row>
    <row r="33" spans="1:10" x14ac:dyDescent="0.2">
      <c r="A33" t="s">
        <v>148</v>
      </c>
      <c r="B33" t="s">
        <v>37</v>
      </c>
      <c r="C33" t="str">
        <f>VLOOKUP(B33,'3. Prozessbewertung'!C:G,5,FALSE)</f>
        <v xml:space="preserve">Auswählen…. </v>
      </c>
      <c r="D33" t="str">
        <f>('2. Prozessumfang und Ziele'!C12)</f>
        <v>Ja</v>
      </c>
      <c r="E33" t="str">
        <f>'2. Prozessumfang und Ziele'!D12</f>
        <v xml:space="preserve">Auswählen…. </v>
      </c>
      <c r="F33" t="str">
        <f>IF($E33=Sources!$B$1,Sources!$B$13,Sources!$B$7)</f>
        <v>Kein Ziel definiert</v>
      </c>
      <c r="G33" t="str">
        <f>IF($E33=Sources!$B$1,Sources!$B$13,IF($E33&gt;0,Sources!$B$7,Sources!$B$8))</f>
        <v>Kein Ziel definiert</v>
      </c>
      <c r="H33" t="str">
        <f>IF($E33=Sources!$B$1,Sources!$B$13,IF($E33&gt;1,Sources!$B$7,Sources!$B$8))</f>
        <v>Kein Ziel definiert</v>
      </c>
      <c r="I33" t="str">
        <f>IF($E33=Sources!$B$1,Sources!$B$13,IF($E33&gt;2,Sources!$B$7,Sources!$B$8))</f>
        <v>Kein Ziel definiert</v>
      </c>
      <c r="J33">
        <v>10</v>
      </c>
    </row>
    <row r="34" spans="1:10" x14ac:dyDescent="0.2">
      <c r="A34" t="s">
        <v>149</v>
      </c>
      <c r="B34" t="s">
        <v>38</v>
      </c>
      <c r="C34" t="str">
        <f>VLOOKUP(B34,'3. Prozessbewertung'!C:G,5,FALSE)</f>
        <v xml:space="preserve">Auswählen…. </v>
      </c>
      <c r="D34" t="str">
        <f>('2. Prozessumfang und Ziele'!C13)</f>
        <v>Ja</v>
      </c>
      <c r="E34" t="str">
        <f>'2. Prozessumfang und Ziele'!D13</f>
        <v xml:space="preserve">Auswählen…. </v>
      </c>
      <c r="F34" t="str">
        <f>IF($E34=Sources!$B$1,Sources!$B$13,Sources!$B$7)</f>
        <v>Kein Ziel definiert</v>
      </c>
      <c r="G34" t="str">
        <f>IF($E34=Sources!$B$1,Sources!$B$13,IF($E34&gt;0,Sources!$B$7,Sources!$B$8))</f>
        <v>Kein Ziel definiert</v>
      </c>
      <c r="H34" t="str">
        <f>IF($E34=Sources!$B$1,Sources!$B$13,IF($E34&gt;1,Sources!$B$7,Sources!$B$8))</f>
        <v>Kein Ziel definiert</v>
      </c>
      <c r="I34" t="str">
        <f>IF($E34=Sources!$B$1,Sources!$B$13,IF($E34&gt;2,Sources!$B$7,Sources!$B$8))</f>
        <v>Kein Ziel definiert</v>
      </c>
      <c r="J34">
        <v>11</v>
      </c>
    </row>
    <row r="35" spans="1:10" x14ac:dyDescent="0.2">
      <c r="A35" t="s">
        <v>149</v>
      </c>
      <c r="B35" t="s">
        <v>39</v>
      </c>
      <c r="C35" t="str">
        <f>VLOOKUP(B35,'3. Prozessbewertung'!C:G,5,FALSE)</f>
        <v xml:space="preserve">Auswählen…. </v>
      </c>
      <c r="D35" t="str">
        <f>('2. Prozessumfang und Ziele'!C13)</f>
        <v>Ja</v>
      </c>
      <c r="E35" t="str">
        <f>'2. Prozessumfang und Ziele'!D13</f>
        <v xml:space="preserve">Auswählen…. </v>
      </c>
      <c r="F35" t="str">
        <f>IF($E35=Sources!$B$1,Sources!$B$13,Sources!$B$7)</f>
        <v>Kein Ziel definiert</v>
      </c>
      <c r="G35" t="str">
        <f>IF($E35=Sources!$B$1,Sources!$B$13,IF($E35&gt;0,Sources!$B$7,Sources!$B$8))</f>
        <v>Kein Ziel definiert</v>
      </c>
      <c r="H35" t="str">
        <f>IF($E35=Sources!$B$1,Sources!$B$13,IF($E35&gt;1,Sources!$B$7,Sources!$B$8))</f>
        <v>Kein Ziel definiert</v>
      </c>
      <c r="I35" t="str">
        <f>IF($E35=Sources!$B$1,Sources!$B$13,IF($E35&gt;2,Sources!$B$7,Sources!$B$8))</f>
        <v>Kein Ziel definiert</v>
      </c>
      <c r="J35">
        <v>12</v>
      </c>
    </row>
    <row r="36" spans="1:10" x14ac:dyDescent="0.2">
      <c r="A36" t="s">
        <v>150</v>
      </c>
      <c r="B36" t="s">
        <v>40</v>
      </c>
      <c r="C36" t="str">
        <f>VLOOKUP(B36,'3. Prozessbewertung'!C:G,5,FALSE)</f>
        <v xml:space="preserve">Auswählen…. </v>
      </c>
      <c r="D36" t="str">
        <f>('2. Prozessumfang und Ziele'!C14)</f>
        <v>Ja</v>
      </c>
      <c r="E36" t="str">
        <f>'2. Prozessumfang und Ziele'!D14</f>
        <v xml:space="preserve">Auswählen…. </v>
      </c>
      <c r="F36" t="str">
        <f>IF($E36=Sources!$B$1,Sources!$B$13,Sources!$B$7)</f>
        <v>Kein Ziel definiert</v>
      </c>
      <c r="G36" t="str">
        <f>IF($E36=Sources!$B$1,Sources!$B$13,IF($E36&gt;0,Sources!$B$7,Sources!$B$8))</f>
        <v>Kein Ziel definiert</v>
      </c>
      <c r="H36" t="str">
        <f>IF($E36=Sources!$B$1,Sources!$B$13,IF($E36&gt;1,Sources!$B$7,Sources!$B$8))</f>
        <v>Kein Ziel definiert</v>
      </c>
      <c r="I36" t="str">
        <f>IF($E36=Sources!$B$1,Sources!$B$13,IF($E36&gt;2,Sources!$B$7,Sources!$B$8))</f>
        <v>Kein Ziel definiert</v>
      </c>
      <c r="J36">
        <v>13</v>
      </c>
    </row>
    <row r="37" spans="1:10" x14ac:dyDescent="0.2">
      <c r="A37" t="s">
        <v>150</v>
      </c>
      <c r="B37" t="s">
        <v>41</v>
      </c>
      <c r="C37" t="str">
        <f>VLOOKUP(B37,'3. Prozessbewertung'!C:G,5,FALSE)</f>
        <v xml:space="preserve">Auswählen…. </v>
      </c>
      <c r="D37" t="str">
        <f>('2. Prozessumfang und Ziele'!C14)</f>
        <v>Ja</v>
      </c>
      <c r="E37" t="str">
        <f>'2. Prozessumfang und Ziele'!D14</f>
        <v xml:space="preserve">Auswählen…. </v>
      </c>
      <c r="F37" t="str">
        <f>IF($E37=Sources!$B$1,Sources!$B$13,Sources!$B$7)</f>
        <v>Kein Ziel definiert</v>
      </c>
      <c r="G37" t="str">
        <f>IF($E37=Sources!$B$1,Sources!$B$13,IF($E37&gt;0,Sources!$B$7,Sources!$B$8))</f>
        <v>Kein Ziel definiert</v>
      </c>
      <c r="H37" t="str">
        <f>IF($E37=Sources!$B$1,Sources!$B$13,IF($E37&gt;1,Sources!$B$7,Sources!$B$8))</f>
        <v>Kein Ziel definiert</v>
      </c>
      <c r="I37" t="str">
        <f>IF($E37=Sources!$B$1,Sources!$B$13,IF($E37&gt;2,Sources!$B$7,Sources!$B$8))</f>
        <v>Kein Ziel definiert</v>
      </c>
      <c r="J37">
        <v>14</v>
      </c>
    </row>
    <row r="38" spans="1:10" x14ac:dyDescent="0.2">
      <c r="A38" t="s">
        <v>151</v>
      </c>
      <c r="B38" t="s">
        <v>42</v>
      </c>
      <c r="C38" t="str">
        <f>VLOOKUP(B38,'3. Prozessbewertung'!C:G,5,FALSE)</f>
        <v xml:space="preserve">Auswählen…. </v>
      </c>
      <c r="D38" t="str">
        <f>('2. Prozessumfang und Ziele'!C15)</f>
        <v>Ja</v>
      </c>
      <c r="E38" t="str">
        <f>'2. Prozessumfang und Ziele'!D15</f>
        <v xml:space="preserve">Auswählen…. </v>
      </c>
      <c r="F38" t="str">
        <f>IF($E38=Sources!$B$1,Sources!$B$13,Sources!$B$7)</f>
        <v>Kein Ziel definiert</v>
      </c>
      <c r="G38" t="str">
        <f>IF($E38=Sources!$B$1,Sources!$B$13,IF($E38&gt;0,Sources!$B$7,Sources!$B$8))</f>
        <v>Kein Ziel definiert</v>
      </c>
      <c r="H38" t="str">
        <f>IF($E38=Sources!$B$1,Sources!$B$13,IF($E38&gt;1,Sources!$B$7,Sources!$B$8))</f>
        <v>Kein Ziel definiert</v>
      </c>
      <c r="I38" t="str">
        <f>IF($E38=Sources!$B$1,Sources!$B$13,IF($E38&gt;2,Sources!$B$7,Sources!$B$8))</f>
        <v>Kein Ziel definiert</v>
      </c>
      <c r="J38">
        <v>15</v>
      </c>
    </row>
    <row r="39" spans="1:10" x14ac:dyDescent="0.2">
      <c r="A39" t="s">
        <v>151</v>
      </c>
      <c r="B39" t="s">
        <v>43</v>
      </c>
      <c r="C39" t="str">
        <f>VLOOKUP(B39,'3. Prozessbewertung'!C:G,5,FALSE)</f>
        <v xml:space="preserve">Auswählen…. </v>
      </c>
      <c r="D39" t="str">
        <f>('2. Prozessumfang und Ziele'!C15)</f>
        <v>Ja</v>
      </c>
      <c r="E39" t="str">
        <f>'2. Prozessumfang und Ziele'!D15</f>
        <v xml:space="preserve">Auswählen…. </v>
      </c>
      <c r="F39" t="str">
        <f>IF($E39=Sources!$B$1,Sources!$B$13,Sources!$B$7)</f>
        <v>Kein Ziel definiert</v>
      </c>
      <c r="G39" t="str">
        <f>IF($E39=Sources!$B$1,Sources!$B$13,IF($E39&gt;0,Sources!$B$7,Sources!$B$8))</f>
        <v>Kein Ziel definiert</v>
      </c>
      <c r="H39" t="str">
        <f>IF($E39=Sources!$B$1,Sources!$B$13,IF($E39&gt;1,Sources!$B$7,Sources!$B$8))</f>
        <v>Kein Ziel definiert</v>
      </c>
      <c r="I39" t="str">
        <f>IF($E39=Sources!$B$1,Sources!$B$13,IF($E39&gt;2,Sources!$B$7,Sources!$B$8))</f>
        <v>Kein Ziel definiert</v>
      </c>
      <c r="J39">
        <v>16</v>
      </c>
    </row>
    <row r="40" spans="1:10" x14ac:dyDescent="0.2">
      <c r="A40" t="s">
        <v>152</v>
      </c>
      <c r="B40" t="s">
        <v>45</v>
      </c>
      <c r="C40" t="str">
        <f>VLOOKUP(B40,'3. Prozessbewertung'!C:G,5,FALSE)</f>
        <v xml:space="preserve">Auswählen…. </v>
      </c>
      <c r="D40" t="str">
        <f>('2. Prozessumfang und Ziele'!C17)</f>
        <v>Ja</v>
      </c>
      <c r="E40" t="str">
        <f>'2. Prozessumfang und Ziele'!D17</f>
        <v xml:space="preserve">Auswählen…. </v>
      </c>
      <c r="F40" t="str">
        <f>IF($E40=Sources!$B$1,Sources!$B$13,Sources!$B$7)</f>
        <v>Kein Ziel definiert</v>
      </c>
      <c r="G40" t="str">
        <f>IF($E40=Sources!$B$1,Sources!$B$13,IF($E40&gt;0,Sources!$B$7,Sources!$B$8))</f>
        <v>Kein Ziel definiert</v>
      </c>
      <c r="H40" t="str">
        <f>IF($E40=Sources!$B$1,Sources!$B$13,IF($E40&gt;1,Sources!$B$7,Sources!$B$8))</f>
        <v>Kein Ziel definiert</v>
      </c>
      <c r="I40" t="str">
        <f>IF($E40=Sources!$B$1,Sources!$B$13,IF($E40&gt;2,Sources!$B$7,Sources!$B$8))</f>
        <v>Kein Ziel definiert</v>
      </c>
      <c r="J40">
        <v>17</v>
      </c>
    </row>
    <row r="41" spans="1:10" x14ac:dyDescent="0.2">
      <c r="A41" t="s">
        <v>152</v>
      </c>
      <c r="B41" t="s">
        <v>47</v>
      </c>
      <c r="C41" t="str">
        <f>VLOOKUP(B41,'3. Prozessbewertung'!C:G,5,FALSE)</f>
        <v xml:space="preserve">Auswählen…. </v>
      </c>
      <c r="D41" t="str">
        <f>('2. Prozessumfang und Ziele'!C17)</f>
        <v>Ja</v>
      </c>
      <c r="E41" t="str">
        <f>'2. Prozessumfang und Ziele'!D17</f>
        <v xml:space="preserve">Auswählen…. </v>
      </c>
      <c r="F41" t="str">
        <f>IF($E41=Sources!$B$1,Sources!$B$13,Sources!$B$7)</f>
        <v>Kein Ziel definiert</v>
      </c>
      <c r="G41" t="str">
        <f>IF($E41=Sources!$B$1,Sources!$B$13,IF($E41&gt;0,Sources!$B$7,Sources!$B$8))</f>
        <v>Kein Ziel definiert</v>
      </c>
      <c r="H41" t="str">
        <f>IF($E41=Sources!$B$1,Sources!$B$13,IF($E41&gt;1,Sources!$B$7,Sources!$B$8))</f>
        <v>Kein Ziel definiert</v>
      </c>
      <c r="I41" t="str">
        <f>IF($E41=Sources!$B$1,Sources!$B$13,IF($E41&gt;2,Sources!$B$7,Sources!$B$8))</f>
        <v>Kein Ziel definiert</v>
      </c>
      <c r="J41">
        <v>18</v>
      </c>
    </row>
    <row r="42" spans="1:10" x14ac:dyDescent="0.2">
      <c r="A42" t="s">
        <v>152</v>
      </c>
      <c r="B42" t="s">
        <v>48</v>
      </c>
      <c r="C42" t="str">
        <f>VLOOKUP(B42,'3. Prozessbewertung'!C:G,5,FALSE)</f>
        <v xml:space="preserve">Auswählen…. </v>
      </c>
      <c r="D42" t="str">
        <f>('2. Prozessumfang und Ziele'!C17)</f>
        <v>Ja</v>
      </c>
      <c r="E42" t="str">
        <f>'2. Prozessumfang und Ziele'!D17</f>
        <v xml:space="preserve">Auswählen…. </v>
      </c>
      <c r="F42" t="str">
        <f>IF($E42=Sources!$B$1,Sources!$B$13,Sources!$B$7)</f>
        <v>Kein Ziel definiert</v>
      </c>
      <c r="G42" t="str">
        <f>IF($E42=Sources!$B$1,Sources!$B$13,IF($E42&gt;0,Sources!$B$7,Sources!$B$8))</f>
        <v>Kein Ziel definiert</v>
      </c>
      <c r="H42" t="str">
        <f>IF($E42=Sources!$B$1,Sources!$B$13,IF($E42&gt;1,Sources!$B$7,Sources!$B$8))</f>
        <v>Kein Ziel definiert</v>
      </c>
      <c r="I42" t="str">
        <f>IF($E42=Sources!$B$1,Sources!$B$13,IF($E42&gt;2,Sources!$B$7,Sources!$B$8))</f>
        <v>Kein Ziel definiert</v>
      </c>
      <c r="J42">
        <v>19</v>
      </c>
    </row>
    <row r="43" spans="1:10" x14ac:dyDescent="0.2">
      <c r="A43" t="s">
        <v>152</v>
      </c>
      <c r="B43" t="s">
        <v>49</v>
      </c>
      <c r="C43" t="str">
        <f>VLOOKUP(B43,'3. Prozessbewertung'!C:G,5,FALSE)</f>
        <v xml:space="preserve">Auswählen…. </v>
      </c>
      <c r="D43" t="str">
        <f>('2. Prozessumfang und Ziele'!C17)</f>
        <v>Ja</v>
      </c>
      <c r="E43" t="str">
        <f>'2. Prozessumfang und Ziele'!D17</f>
        <v xml:space="preserve">Auswählen…. </v>
      </c>
      <c r="F43" t="str">
        <f>IF($E43=Sources!$B$1,Sources!$B$13,Sources!$B$7)</f>
        <v>Kein Ziel definiert</v>
      </c>
      <c r="G43" t="str">
        <f>IF($E43=Sources!$B$1,Sources!$B$13,IF($E43&gt;0,Sources!$B$7,Sources!$B$8))</f>
        <v>Kein Ziel definiert</v>
      </c>
      <c r="H43" t="str">
        <f>IF($E43=Sources!$B$1,Sources!$B$13,IF($E43&gt;1,Sources!$B$7,Sources!$B$8))</f>
        <v>Kein Ziel definiert</v>
      </c>
      <c r="I43" t="str">
        <f>IF($E43=Sources!$B$1,Sources!$B$13,IF($E43&gt;2,Sources!$B$7,Sources!$B$8))</f>
        <v>Kein Ziel definiert</v>
      </c>
      <c r="J43">
        <v>20</v>
      </c>
    </row>
    <row r="44" spans="1:10" x14ac:dyDescent="0.2">
      <c r="A44" t="s">
        <v>153</v>
      </c>
      <c r="B44" t="s">
        <v>51</v>
      </c>
      <c r="C44" t="str">
        <f>VLOOKUP(B44,'3. Prozessbewertung'!C:G,5,FALSE)</f>
        <v xml:space="preserve">Auswählen…. </v>
      </c>
      <c r="D44" t="str">
        <f>('2. Prozessumfang und Ziele'!C18)</f>
        <v>Ja</v>
      </c>
      <c r="E44" t="str">
        <f>'2. Prozessumfang und Ziele'!D18</f>
        <v xml:space="preserve">Auswählen…. </v>
      </c>
      <c r="F44" t="str">
        <f>IF($E44=Sources!$B$1,Sources!$B$13,Sources!$B$7)</f>
        <v>Kein Ziel definiert</v>
      </c>
      <c r="G44" t="str">
        <f>IF($E44=Sources!$B$1,Sources!$B$13,IF($E44&gt;0,Sources!$B$7,Sources!$B$8))</f>
        <v>Kein Ziel definiert</v>
      </c>
      <c r="H44" t="str">
        <f>IF($E44=Sources!$B$1,Sources!$B$13,IF($E44&gt;1,Sources!$B$7,Sources!$B$8))</f>
        <v>Kein Ziel definiert</v>
      </c>
      <c r="I44" t="str">
        <f>IF($E44=Sources!$B$1,Sources!$B$13,IF($E44&gt;2,Sources!$B$7,Sources!$B$8))</f>
        <v>Kein Ziel definiert</v>
      </c>
      <c r="J44">
        <v>21</v>
      </c>
    </row>
    <row r="45" spans="1:10" x14ac:dyDescent="0.2">
      <c r="A45" t="s">
        <v>153</v>
      </c>
      <c r="B45" t="s">
        <v>52</v>
      </c>
      <c r="C45" t="str">
        <f>VLOOKUP(B45,'3. Prozessbewertung'!C:G,5,FALSE)</f>
        <v xml:space="preserve">Auswählen…. </v>
      </c>
      <c r="D45" t="str">
        <f>('2. Prozessumfang und Ziele'!C18)</f>
        <v>Ja</v>
      </c>
      <c r="E45" t="str">
        <f>'2. Prozessumfang und Ziele'!D18</f>
        <v xml:space="preserve">Auswählen…. </v>
      </c>
      <c r="F45" t="str">
        <f>IF($E45=Sources!$B$1,Sources!$B$13,Sources!$B$7)</f>
        <v>Kein Ziel definiert</v>
      </c>
      <c r="G45" t="str">
        <f>IF($E45=Sources!$B$1,Sources!$B$13,IF($E45&gt;0,Sources!$B$7,Sources!$B$8))</f>
        <v>Kein Ziel definiert</v>
      </c>
      <c r="H45" t="str">
        <f>IF($E45=Sources!$B$1,Sources!$B$13,IF($E45&gt;1,Sources!$B$7,Sources!$B$8))</f>
        <v>Kein Ziel definiert</v>
      </c>
      <c r="I45" t="str">
        <f>IF($E45=Sources!$B$1,Sources!$B$13,IF($E45&gt;2,Sources!$B$7,Sources!$B$8))</f>
        <v>Kein Ziel definiert</v>
      </c>
      <c r="J45">
        <v>22</v>
      </c>
    </row>
    <row r="46" spans="1:10" x14ac:dyDescent="0.2">
      <c r="A46" t="s">
        <v>153</v>
      </c>
      <c r="B46" t="s">
        <v>53</v>
      </c>
      <c r="C46" t="str">
        <f>VLOOKUP(B46,'3. Prozessbewertung'!C:G,5,FALSE)</f>
        <v xml:space="preserve">Auswählen…. </v>
      </c>
      <c r="D46" t="str">
        <f>('2. Prozessumfang und Ziele'!C18)</f>
        <v>Ja</v>
      </c>
      <c r="E46" t="str">
        <f>'2. Prozessumfang und Ziele'!D18</f>
        <v xml:space="preserve">Auswählen…. </v>
      </c>
      <c r="F46" t="str">
        <f>IF($E46=Sources!$B$1,Sources!$B$13,Sources!$B$7)</f>
        <v>Kein Ziel definiert</v>
      </c>
      <c r="G46" t="str">
        <f>IF($E46=Sources!$B$1,Sources!$B$13,IF($E46&gt;0,Sources!$B$7,Sources!$B$8))</f>
        <v>Kein Ziel definiert</v>
      </c>
      <c r="H46" t="str">
        <f>IF($E46=Sources!$B$1,Sources!$B$13,IF($E46&gt;1,Sources!$B$7,Sources!$B$8))</f>
        <v>Kein Ziel definiert</v>
      </c>
      <c r="I46" t="str">
        <f>IF($E46=Sources!$B$1,Sources!$B$13,IF($E46&gt;2,Sources!$B$7,Sources!$B$8))</f>
        <v>Kein Ziel definiert</v>
      </c>
      <c r="J46">
        <v>23</v>
      </c>
    </row>
    <row r="47" spans="1:10" x14ac:dyDescent="0.2">
      <c r="A47" t="s">
        <v>153</v>
      </c>
      <c r="B47" t="s">
        <v>54</v>
      </c>
      <c r="C47" t="str">
        <f>VLOOKUP(B47,'3. Prozessbewertung'!C:G,5,FALSE)</f>
        <v xml:space="preserve">Auswählen…. </v>
      </c>
      <c r="D47" t="str">
        <f>('2. Prozessumfang und Ziele'!C18)</f>
        <v>Ja</v>
      </c>
      <c r="E47" t="str">
        <f>'2. Prozessumfang und Ziele'!D18</f>
        <v xml:space="preserve">Auswählen…. </v>
      </c>
      <c r="F47" t="str">
        <f>IF($E47=Sources!$B$1,Sources!$B$13,Sources!$B$7)</f>
        <v>Kein Ziel definiert</v>
      </c>
      <c r="G47" t="str">
        <f>IF($E47=Sources!$B$1,Sources!$B$13,IF($E47&gt;0,Sources!$B$7,Sources!$B$8))</f>
        <v>Kein Ziel definiert</v>
      </c>
      <c r="H47" t="str">
        <f>IF($E47=Sources!$B$1,Sources!$B$13,IF($E47&gt;1,Sources!$B$7,Sources!$B$8))</f>
        <v>Kein Ziel definiert</v>
      </c>
      <c r="I47" t="str">
        <f>IF($E47=Sources!$B$1,Sources!$B$13,IF($E47&gt;2,Sources!$B$7,Sources!$B$8))</f>
        <v>Kein Ziel definiert</v>
      </c>
      <c r="J47">
        <v>24</v>
      </c>
    </row>
    <row r="48" spans="1:10" x14ac:dyDescent="0.2">
      <c r="A48" t="s">
        <v>153</v>
      </c>
      <c r="B48" t="s">
        <v>55</v>
      </c>
      <c r="C48" t="str">
        <f>VLOOKUP(B48,'3. Prozessbewertung'!C:G,5,FALSE)</f>
        <v xml:space="preserve">Auswählen…. </v>
      </c>
      <c r="D48" t="str">
        <f>('2. Prozessumfang und Ziele'!C18)</f>
        <v>Ja</v>
      </c>
      <c r="E48" t="str">
        <f>'2. Prozessumfang und Ziele'!D18</f>
        <v xml:space="preserve">Auswählen…. </v>
      </c>
      <c r="F48" t="str">
        <f>IF($E48=Sources!$B$1,Sources!$B$13,Sources!$B$7)</f>
        <v>Kein Ziel definiert</v>
      </c>
      <c r="G48" t="str">
        <f>IF($E48=Sources!$B$1,Sources!$B$13,IF($E48&gt;0,Sources!$B$7,Sources!$B$8))</f>
        <v>Kein Ziel definiert</v>
      </c>
      <c r="H48" t="str">
        <f>IF($E48=Sources!$B$1,Sources!$B$13,IF($E48&gt;1,Sources!$B$7,Sources!$B$8))</f>
        <v>Kein Ziel definiert</v>
      </c>
      <c r="I48" t="str">
        <f>IF($E48=Sources!$B$1,Sources!$B$13,IF($E48&gt;2,Sources!$B$7,Sources!$B$8))</f>
        <v>Kein Ziel definiert</v>
      </c>
      <c r="J48">
        <v>25</v>
      </c>
    </row>
    <row r="49" spans="1:10" x14ac:dyDescent="0.2">
      <c r="A49" t="s">
        <v>153</v>
      </c>
      <c r="B49" t="s">
        <v>56</v>
      </c>
      <c r="C49" t="str">
        <f>VLOOKUP(B49,'3. Prozessbewertung'!C:G,5,FALSE)</f>
        <v xml:space="preserve">Auswählen…. </v>
      </c>
      <c r="D49" t="str">
        <f>('2. Prozessumfang und Ziele'!C18)</f>
        <v>Ja</v>
      </c>
      <c r="E49" t="str">
        <f>'2. Prozessumfang und Ziele'!D18</f>
        <v xml:space="preserve">Auswählen…. </v>
      </c>
      <c r="F49" t="str">
        <f>IF($E49=Sources!$B$1,Sources!$B$13,Sources!$B$7)</f>
        <v>Kein Ziel definiert</v>
      </c>
      <c r="G49" t="str">
        <f>IF($E49=Sources!$B$1,Sources!$B$13,IF($E49&gt;0,Sources!$B$7,Sources!$B$8))</f>
        <v>Kein Ziel definiert</v>
      </c>
      <c r="H49" t="str">
        <f>IF($E49=Sources!$B$1,Sources!$B$13,IF($E49&gt;1,Sources!$B$7,Sources!$B$8))</f>
        <v>Kein Ziel definiert</v>
      </c>
      <c r="I49" t="str">
        <f>IF($E49=Sources!$B$1,Sources!$B$13,IF($E49&gt;2,Sources!$B$7,Sources!$B$8))</f>
        <v>Kein Ziel definiert</v>
      </c>
      <c r="J49">
        <v>26</v>
      </c>
    </row>
    <row r="50" spans="1:10" x14ac:dyDescent="0.2">
      <c r="A50" t="s">
        <v>153</v>
      </c>
      <c r="B50" t="s">
        <v>57</v>
      </c>
      <c r="C50" t="str">
        <f>VLOOKUP(B50,'3. Prozessbewertung'!C:G,5,FALSE)</f>
        <v xml:space="preserve">Auswählen…. </v>
      </c>
      <c r="D50" t="str">
        <f>('2. Prozessumfang und Ziele'!C18)</f>
        <v>Ja</v>
      </c>
      <c r="E50" t="str">
        <f>'2. Prozessumfang und Ziele'!D18</f>
        <v xml:space="preserve">Auswählen…. </v>
      </c>
      <c r="F50" t="str">
        <f>IF($E50=Sources!$B$1,Sources!$B$13,Sources!$B$7)</f>
        <v>Kein Ziel definiert</v>
      </c>
      <c r="G50" t="str">
        <f>IF($E50=Sources!$B$1,Sources!$B$13,IF($E50&gt;0,Sources!$B$7,Sources!$B$8))</f>
        <v>Kein Ziel definiert</v>
      </c>
      <c r="H50" t="str">
        <f>IF($E50=Sources!$B$1,Sources!$B$13,IF($E50&gt;1,Sources!$B$7,Sources!$B$8))</f>
        <v>Kein Ziel definiert</v>
      </c>
      <c r="I50" t="str">
        <f>IF($E50=Sources!$B$1,Sources!$B$13,IF($E50&gt;2,Sources!$B$7,Sources!$B$8))</f>
        <v>Kein Ziel definiert</v>
      </c>
      <c r="J50">
        <v>27</v>
      </c>
    </row>
    <row r="51" spans="1:10" x14ac:dyDescent="0.2">
      <c r="A51" t="s">
        <v>154</v>
      </c>
      <c r="B51" t="s">
        <v>59</v>
      </c>
      <c r="C51" t="str">
        <f>VLOOKUP(B51,'3. Prozessbewertung'!C:G,5,FALSE)</f>
        <v xml:space="preserve">Auswählen…. </v>
      </c>
      <c r="D51" t="str">
        <f>('2. Prozessumfang und Ziele'!C19)</f>
        <v>Ja</v>
      </c>
      <c r="E51" t="str">
        <f>'2. Prozessumfang und Ziele'!D19</f>
        <v xml:space="preserve">Auswählen…. </v>
      </c>
      <c r="F51" t="str">
        <f>IF($E51=Sources!$B$1,Sources!$B$13,Sources!$B$7)</f>
        <v>Kein Ziel definiert</v>
      </c>
      <c r="G51" t="str">
        <f>IF($E51=Sources!$B$1,Sources!$B$13,IF($E51&gt;0,Sources!$B$7,Sources!$B$8))</f>
        <v>Kein Ziel definiert</v>
      </c>
      <c r="H51" t="str">
        <f>IF($E51=Sources!$B$1,Sources!$B$13,IF($E51&gt;1,Sources!$B$7,Sources!$B$8))</f>
        <v>Kein Ziel definiert</v>
      </c>
      <c r="I51" t="str">
        <f>IF($E51=Sources!$B$1,Sources!$B$13,IF($E51&gt;2,Sources!$B$7,Sources!$B$8))</f>
        <v>Kein Ziel definiert</v>
      </c>
      <c r="J51">
        <v>28</v>
      </c>
    </row>
    <row r="52" spans="1:10" x14ac:dyDescent="0.2">
      <c r="A52" t="s">
        <v>154</v>
      </c>
      <c r="B52" t="s">
        <v>60</v>
      </c>
      <c r="C52" t="str">
        <f>VLOOKUP(B52,'3. Prozessbewertung'!C:G,5,FALSE)</f>
        <v xml:space="preserve">Auswählen…. </v>
      </c>
      <c r="D52" t="str">
        <f>('2. Prozessumfang und Ziele'!C19)</f>
        <v>Ja</v>
      </c>
      <c r="E52" t="str">
        <f>'2. Prozessumfang und Ziele'!D19</f>
        <v xml:space="preserve">Auswählen…. </v>
      </c>
      <c r="F52" t="str">
        <f>IF($E52=Sources!$B$1,Sources!$B$13,Sources!$B$7)</f>
        <v>Kein Ziel definiert</v>
      </c>
      <c r="G52" t="str">
        <f>IF($E52=Sources!$B$1,Sources!$B$13,IF($E52&gt;0,Sources!$B$7,Sources!$B$8))</f>
        <v>Kein Ziel definiert</v>
      </c>
      <c r="H52" t="str">
        <f>IF($E52=Sources!$B$1,Sources!$B$13,IF($E52&gt;1,Sources!$B$7,Sources!$B$8))</f>
        <v>Kein Ziel definiert</v>
      </c>
      <c r="I52" t="str">
        <f>IF($E52=Sources!$B$1,Sources!$B$13,IF($E52&gt;2,Sources!$B$7,Sources!$B$8))</f>
        <v>Kein Ziel definiert</v>
      </c>
      <c r="J52">
        <v>29</v>
      </c>
    </row>
    <row r="53" spans="1:10" x14ac:dyDescent="0.2">
      <c r="A53" t="s">
        <v>154</v>
      </c>
      <c r="B53" t="s">
        <v>61</v>
      </c>
      <c r="C53" t="str">
        <f>VLOOKUP(B53,'3. Prozessbewertung'!C:G,5,FALSE)</f>
        <v xml:space="preserve">Auswählen…. </v>
      </c>
      <c r="D53" t="str">
        <f>('2. Prozessumfang und Ziele'!C19)</f>
        <v>Ja</v>
      </c>
      <c r="E53" t="str">
        <f>'2. Prozessumfang und Ziele'!D19</f>
        <v xml:space="preserve">Auswählen…. </v>
      </c>
      <c r="F53" t="str">
        <f>IF($E53=Sources!$B$1,Sources!$B$13,Sources!$B$7)</f>
        <v>Kein Ziel definiert</v>
      </c>
      <c r="G53" t="str">
        <f>IF($E53=Sources!$B$1,Sources!$B$13,IF($E53&gt;0,Sources!$B$7,Sources!$B$8))</f>
        <v>Kein Ziel definiert</v>
      </c>
      <c r="H53" t="str">
        <f>IF($E53=Sources!$B$1,Sources!$B$13,IF($E53&gt;1,Sources!$B$7,Sources!$B$8))</f>
        <v>Kein Ziel definiert</v>
      </c>
      <c r="I53" t="str">
        <f>IF($E53=Sources!$B$1,Sources!$B$13,IF($E53&gt;2,Sources!$B$7,Sources!$B$8))</f>
        <v>Kein Ziel definiert</v>
      </c>
      <c r="J53">
        <v>30</v>
      </c>
    </row>
    <row r="54" spans="1:10" x14ac:dyDescent="0.2">
      <c r="A54" t="s">
        <v>155</v>
      </c>
      <c r="B54" t="s">
        <v>63</v>
      </c>
      <c r="C54" t="str">
        <f>VLOOKUP(B54,'3. Prozessbewertung'!C:G,5,FALSE)</f>
        <v xml:space="preserve">Auswählen…. </v>
      </c>
      <c r="D54" t="str">
        <f>('2. Prozessumfang und Ziele'!C20)</f>
        <v>Ja</v>
      </c>
      <c r="E54" t="str">
        <f>'2. Prozessumfang und Ziele'!D20</f>
        <v xml:space="preserve">Auswählen…. </v>
      </c>
      <c r="F54" t="str">
        <f>IF($E54=Sources!$B$1,Sources!$B$13,Sources!$B$7)</f>
        <v>Kein Ziel definiert</v>
      </c>
      <c r="G54" t="str">
        <f>IF($E54=Sources!$B$1,Sources!$B$13,IF($E54&gt;0,Sources!$B$7,Sources!$B$8))</f>
        <v>Kein Ziel definiert</v>
      </c>
      <c r="H54" t="str">
        <f>IF($E54=Sources!$B$1,Sources!$B$13,IF($E54&gt;1,Sources!$B$7,Sources!$B$8))</f>
        <v>Kein Ziel definiert</v>
      </c>
      <c r="I54" t="str">
        <f>IF($E54=Sources!$B$1,Sources!$B$13,IF($E54&gt;2,Sources!$B$7,Sources!$B$8))</f>
        <v>Kein Ziel definiert</v>
      </c>
      <c r="J54">
        <v>31</v>
      </c>
    </row>
    <row r="55" spans="1:10" x14ac:dyDescent="0.2">
      <c r="A55" t="s">
        <v>155</v>
      </c>
      <c r="B55" t="s">
        <v>64</v>
      </c>
      <c r="C55" t="str">
        <f>VLOOKUP(B55,'3. Prozessbewertung'!C:G,5,FALSE)</f>
        <v xml:space="preserve">Auswählen…. </v>
      </c>
      <c r="D55" t="str">
        <f>('2. Prozessumfang und Ziele'!C20)</f>
        <v>Ja</v>
      </c>
      <c r="E55" t="str">
        <f>'2. Prozessumfang und Ziele'!D20</f>
        <v xml:space="preserve">Auswählen…. </v>
      </c>
      <c r="F55" t="str">
        <f>IF($E55=Sources!$B$1,Sources!$B$13,Sources!$B$7)</f>
        <v>Kein Ziel definiert</v>
      </c>
      <c r="G55" t="str">
        <f>IF($E55=Sources!$B$1,Sources!$B$13,IF($E55&gt;0,Sources!$B$7,Sources!$B$8))</f>
        <v>Kein Ziel definiert</v>
      </c>
      <c r="H55" t="str">
        <f>IF($E55=Sources!$B$1,Sources!$B$13,IF($E55&gt;1,Sources!$B$7,Sources!$B$8))</f>
        <v>Kein Ziel definiert</v>
      </c>
      <c r="I55" t="str">
        <f>IF($E55=Sources!$B$1,Sources!$B$13,IF($E55&gt;2,Sources!$B$7,Sources!$B$8))</f>
        <v>Kein Ziel definiert</v>
      </c>
      <c r="J55">
        <v>32</v>
      </c>
    </row>
    <row r="56" spans="1:10" x14ac:dyDescent="0.2">
      <c r="A56" t="s">
        <v>155</v>
      </c>
      <c r="B56" t="s">
        <v>65</v>
      </c>
      <c r="C56" t="str">
        <f>VLOOKUP(B56,'3. Prozessbewertung'!C:G,5,FALSE)</f>
        <v xml:space="preserve">Auswählen…. </v>
      </c>
      <c r="D56" t="str">
        <f>('2. Prozessumfang und Ziele'!C20)</f>
        <v>Ja</v>
      </c>
      <c r="E56" t="str">
        <f>'2. Prozessumfang und Ziele'!D20</f>
        <v xml:space="preserve">Auswählen…. </v>
      </c>
      <c r="F56" t="str">
        <f>IF($E56=Sources!$B$1,Sources!$B$13,Sources!$B$7)</f>
        <v>Kein Ziel definiert</v>
      </c>
      <c r="G56" t="str">
        <f>IF($E56=Sources!$B$1,Sources!$B$13,IF($E56&gt;0,Sources!$B$7,Sources!$B$8))</f>
        <v>Kein Ziel definiert</v>
      </c>
      <c r="H56" t="str">
        <f>IF($E56=Sources!$B$1,Sources!$B$13,IF($E56&gt;1,Sources!$B$7,Sources!$B$8))</f>
        <v>Kein Ziel definiert</v>
      </c>
      <c r="I56" t="str">
        <f>IF($E56=Sources!$B$1,Sources!$B$13,IF($E56&gt;2,Sources!$B$7,Sources!$B$8))</f>
        <v>Kein Ziel definiert</v>
      </c>
      <c r="J56">
        <v>33</v>
      </c>
    </row>
    <row r="57" spans="1:10" x14ac:dyDescent="0.2">
      <c r="A57" t="s">
        <v>155</v>
      </c>
      <c r="B57" t="s">
        <v>66</v>
      </c>
      <c r="C57" t="str">
        <f>VLOOKUP(B57,'3. Prozessbewertung'!C:G,5,FALSE)</f>
        <v xml:space="preserve">Auswählen…. </v>
      </c>
      <c r="D57" t="str">
        <f>('2. Prozessumfang und Ziele'!C20)</f>
        <v>Ja</v>
      </c>
      <c r="E57" t="str">
        <f>'2. Prozessumfang und Ziele'!D20</f>
        <v xml:space="preserve">Auswählen…. </v>
      </c>
      <c r="F57" t="str">
        <f>IF($E57=Sources!$B$1,Sources!$B$13,Sources!$B$7)</f>
        <v>Kein Ziel definiert</v>
      </c>
      <c r="G57" t="str">
        <f>IF($E57=Sources!$B$1,Sources!$B$13,IF($E57&gt;0,Sources!$B$7,Sources!$B$8))</f>
        <v>Kein Ziel definiert</v>
      </c>
      <c r="H57" t="str">
        <f>IF($E57=Sources!$B$1,Sources!$B$13,IF($E57&gt;1,Sources!$B$7,Sources!$B$8))</f>
        <v>Kein Ziel definiert</v>
      </c>
      <c r="I57" t="str">
        <f>IF($E57=Sources!$B$1,Sources!$B$13,IF($E57&gt;2,Sources!$B$7,Sources!$B$8))</f>
        <v>Kein Ziel definiert</v>
      </c>
      <c r="J57">
        <v>34</v>
      </c>
    </row>
    <row r="58" spans="1:10" x14ac:dyDescent="0.2">
      <c r="A58" t="s">
        <v>156</v>
      </c>
      <c r="B58" t="s">
        <v>68</v>
      </c>
      <c r="C58" t="str">
        <f>VLOOKUP(B58,'3. Prozessbewertung'!C:G,5,FALSE)</f>
        <v xml:space="preserve">Auswählen…. </v>
      </c>
      <c r="D58" t="str">
        <f>('2. Prozessumfang und Ziele'!C21)</f>
        <v>Ja</v>
      </c>
      <c r="E58" t="str">
        <f>'2. Prozessumfang und Ziele'!D21</f>
        <v xml:space="preserve">Auswählen…. </v>
      </c>
      <c r="F58" t="str">
        <f>IF($E58=Sources!$B$1,Sources!$B$13,Sources!$B$7)</f>
        <v>Kein Ziel definiert</v>
      </c>
      <c r="G58" t="str">
        <f>IF($E58=Sources!$B$1,Sources!$B$13,IF($E58&gt;0,Sources!$B$7,Sources!$B$8))</f>
        <v>Kein Ziel definiert</v>
      </c>
      <c r="H58" t="str">
        <f>IF($E58=Sources!$B$1,Sources!$B$13,IF($E58&gt;1,Sources!$B$7,Sources!$B$8))</f>
        <v>Kein Ziel definiert</v>
      </c>
      <c r="I58" t="str">
        <f>IF($E58=Sources!$B$1,Sources!$B$13,IF($E58&gt;2,Sources!$B$7,Sources!$B$8))</f>
        <v>Kein Ziel definiert</v>
      </c>
      <c r="J58">
        <v>35</v>
      </c>
    </row>
    <row r="59" spans="1:10" x14ac:dyDescent="0.2">
      <c r="A59" t="s">
        <v>156</v>
      </c>
      <c r="B59" t="s">
        <v>69</v>
      </c>
      <c r="C59" t="str">
        <f>VLOOKUP(B59,'3. Prozessbewertung'!C:G,5,FALSE)</f>
        <v xml:space="preserve">Auswählen…. </v>
      </c>
      <c r="D59" t="str">
        <f>('2. Prozessumfang und Ziele'!C21)</f>
        <v>Ja</v>
      </c>
      <c r="E59" t="str">
        <f>'2. Prozessumfang und Ziele'!D21</f>
        <v xml:space="preserve">Auswählen…. </v>
      </c>
      <c r="F59" t="str">
        <f>IF($E59=Sources!$B$1,Sources!$B$13,Sources!$B$7)</f>
        <v>Kein Ziel definiert</v>
      </c>
      <c r="G59" t="str">
        <f>IF($E59=Sources!$B$1,Sources!$B$13,IF($E59&gt;0,Sources!$B$7,Sources!$B$8))</f>
        <v>Kein Ziel definiert</v>
      </c>
      <c r="H59" t="str">
        <f>IF($E59=Sources!$B$1,Sources!$B$13,IF($E59&gt;1,Sources!$B$7,Sources!$B$8))</f>
        <v>Kein Ziel definiert</v>
      </c>
      <c r="I59" t="str">
        <f>IF($E59=Sources!$B$1,Sources!$B$13,IF($E59&gt;2,Sources!$B$7,Sources!$B$8))</f>
        <v>Kein Ziel definiert</v>
      </c>
      <c r="J59">
        <v>36</v>
      </c>
    </row>
    <row r="60" spans="1:10" x14ac:dyDescent="0.2">
      <c r="A60" t="s">
        <v>156</v>
      </c>
      <c r="B60" t="s">
        <v>70</v>
      </c>
      <c r="C60" t="str">
        <f>VLOOKUP(B60,'3. Prozessbewertung'!C:G,5,FALSE)</f>
        <v xml:space="preserve">Auswählen…. </v>
      </c>
      <c r="D60" t="str">
        <f>('2. Prozessumfang und Ziele'!C21)</f>
        <v>Ja</v>
      </c>
      <c r="E60" t="str">
        <f>'2. Prozessumfang und Ziele'!D21</f>
        <v xml:space="preserve">Auswählen…. </v>
      </c>
      <c r="F60" t="str">
        <f>IF($E60=Sources!$B$1,Sources!$B$13,Sources!$B$7)</f>
        <v>Kein Ziel definiert</v>
      </c>
      <c r="G60" t="str">
        <f>IF($E60=Sources!$B$1,Sources!$B$13,IF($E60&gt;0,Sources!$B$7,Sources!$B$8))</f>
        <v>Kein Ziel definiert</v>
      </c>
      <c r="H60" t="str">
        <f>IF($E60=Sources!$B$1,Sources!$B$13,IF($E60&gt;1,Sources!$B$7,Sources!$B$8))</f>
        <v>Kein Ziel definiert</v>
      </c>
      <c r="I60" t="str">
        <f>IF($E60=Sources!$B$1,Sources!$B$13,IF($E60&gt;2,Sources!$B$7,Sources!$B$8))</f>
        <v>Kein Ziel definiert</v>
      </c>
      <c r="J60">
        <v>37</v>
      </c>
    </row>
    <row r="61" spans="1:10" x14ac:dyDescent="0.2">
      <c r="A61" t="s">
        <v>156</v>
      </c>
      <c r="B61" t="s">
        <v>71</v>
      </c>
      <c r="C61" t="str">
        <f>VLOOKUP(B61,'3. Prozessbewertung'!C:G,5,FALSE)</f>
        <v xml:space="preserve">Auswählen…. </v>
      </c>
      <c r="D61" t="str">
        <f>('2. Prozessumfang und Ziele'!C21)</f>
        <v>Ja</v>
      </c>
      <c r="E61" t="str">
        <f>'2. Prozessumfang und Ziele'!D21</f>
        <v xml:space="preserve">Auswählen…. </v>
      </c>
      <c r="F61" t="str">
        <f>IF($E61=Sources!$B$1,Sources!$B$13,Sources!$B$7)</f>
        <v>Kein Ziel definiert</v>
      </c>
      <c r="G61" t="str">
        <f>IF($E61=Sources!$B$1,Sources!$B$13,IF($E61&gt;0,Sources!$B$7,Sources!$B$8))</f>
        <v>Kein Ziel definiert</v>
      </c>
      <c r="H61" t="str">
        <f>IF($E61=Sources!$B$1,Sources!$B$13,IF($E61&gt;1,Sources!$B$7,Sources!$B$8))</f>
        <v>Kein Ziel definiert</v>
      </c>
      <c r="I61" t="str">
        <f>IF($E61=Sources!$B$1,Sources!$B$13,IF($E61&gt;2,Sources!$B$7,Sources!$B$8))</f>
        <v>Kein Ziel definiert</v>
      </c>
      <c r="J61">
        <v>38</v>
      </c>
    </row>
    <row r="62" spans="1:10" x14ac:dyDescent="0.2">
      <c r="A62" t="s">
        <v>157</v>
      </c>
      <c r="B62" t="s">
        <v>73</v>
      </c>
      <c r="C62" t="str">
        <f>VLOOKUP(B62,'3. Prozessbewertung'!C:G,5,FALSE)</f>
        <v xml:space="preserve">Auswählen…. </v>
      </c>
      <c r="D62" t="str">
        <f>('2. Prozessumfang und Ziele'!C22)</f>
        <v>Ja</v>
      </c>
      <c r="E62" t="str">
        <f>'2. Prozessumfang und Ziele'!D22</f>
        <v xml:space="preserve">Auswählen…. </v>
      </c>
      <c r="F62" t="str">
        <f>IF($E62=Sources!$B$1,Sources!$B$13,Sources!$B$7)</f>
        <v>Kein Ziel definiert</v>
      </c>
      <c r="G62" t="str">
        <f>IF($E62=Sources!$B$1,Sources!$B$13,IF($E62&gt;0,Sources!$B$7,Sources!$B$8))</f>
        <v>Kein Ziel definiert</v>
      </c>
      <c r="H62" t="str">
        <f>IF($E62=Sources!$B$1,Sources!$B$13,IF($E62&gt;1,Sources!$B$7,Sources!$B$8))</f>
        <v>Kein Ziel definiert</v>
      </c>
      <c r="I62" t="str">
        <f>IF($E62=Sources!$B$1,Sources!$B$13,IF($E62&gt;2,Sources!$B$7,Sources!$B$8))</f>
        <v>Kein Ziel definiert</v>
      </c>
      <c r="J62">
        <v>39</v>
      </c>
    </row>
    <row r="63" spans="1:10" x14ac:dyDescent="0.2">
      <c r="A63" t="s">
        <v>157</v>
      </c>
      <c r="B63" t="s">
        <v>74</v>
      </c>
      <c r="C63" t="str">
        <f>VLOOKUP(B63,'3. Prozessbewertung'!C:G,5,FALSE)</f>
        <v xml:space="preserve">Auswählen…. </v>
      </c>
      <c r="D63" t="str">
        <f>('2. Prozessumfang und Ziele'!C22)</f>
        <v>Ja</v>
      </c>
      <c r="E63" t="str">
        <f>'2. Prozessumfang und Ziele'!D22</f>
        <v xml:space="preserve">Auswählen…. </v>
      </c>
      <c r="F63" t="str">
        <f>IF($E63=Sources!$B$1,Sources!$B$13,Sources!$B$7)</f>
        <v>Kein Ziel definiert</v>
      </c>
      <c r="G63" t="str">
        <f>IF($E63=Sources!$B$1,Sources!$B$13,IF($E63&gt;0,Sources!$B$7,Sources!$B$8))</f>
        <v>Kein Ziel definiert</v>
      </c>
      <c r="H63" t="str">
        <f>IF($E63=Sources!$B$1,Sources!$B$13,IF($E63&gt;1,Sources!$B$7,Sources!$B$8))</f>
        <v>Kein Ziel definiert</v>
      </c>
      <c r="I63" t="str">
        <f>IF($E63=Sources!$B$1,Sources!$B$13,IF($E63&gt;2,Sources!$B$7,Sources!$B$8))</f>
        <v>Kein Ziel definiert</v>
      </c>
      <c r="J63">
        <v>40</v>
      </c>
    </row>
    <row r="64" spans="1:10" x14ac:dyDescent="0.2">
      <c r="A64" t="s">
        <v>157</v>
      </c>
      <c r="B64" t="s">
        <v>75</v>
      </c>
      <c r="C64" t="str">
        <f>VLOOKUP(B64,'3. Prozessbewertung'!C:G,5,FALSE)</f>
        <v xml:space="preserve">Auswählen…. </v>
      </c>
      <c r="D64" t="str">
        <f>('2. Prozessumfang und Ziele'!C22)</f>
        <v>Ja</v>
      </c>
      <c r="E64" t="str">
        <f>'2. Prozessumfang und Ziele'!D22</f>
        <v xml:space="preserve">Auswählen…. </v>
      </c>
      <c r="F64" t="str">
        <f>IF($E64=Sources!$B$1,Sources!$B$13,Sources!$B$7)</f>
        <v>Kein Ziel definiert</v>
      </c>
      <c r="G64" t="str">
        <f>IF($E64=Sources!$B$1,Sources!$B$13,IF($E64&gt;0,Sources!$B$7,Sources!$B$8))</f>
        <v>Kein Ziel definiert</v>
      </c>
      <c r="H64" t="str">
        <f>IF($E64=Sources!$B$1,Sources!$B$13,IF($E64&gt;1,Sources!$B$7,Sources!$B$8))</f>
        <v>Kein Ziel definiert</v>
      </c>
      <c r="I64" t="str">
        <f>IF($E64=Sources!$B$1,Sources!$B$13,IF($E64&gt;2,Sources!$B$7,Sources!$B$8))</f>
        <v>Kein Ziel definiert</v>
      </c>
      <c r="J64">
        <v>41</v>
      </c>
    </row>
    <row r="65" spans="1:10" x14ac:dyDescent="0.2">
      <c r="A65" t="s">
        <v>157</v>
      </c>
      <c r="B65" t="s">
        <v>76</v>
      </c>
      <c r="C65" t="str">
        <f>VLOOKUP(B65,'3. Prozessbewertung'!C:G,5,FALSE)</f>
        <v xml:space="preserve">Auswählen…. </v>
      </c>
      <c r="D65" t="str">
        <f>('2. Prozessumfang und Ziele'!C22)</f>
        <v>Ja</v>
      </c>
      <c r="E65" t="str">
        <f>'2. Prozessumfang und Ziele'!D22</f>
        <v xml:space="preserve">Auswählen…. </v>
      </c>
      <c r="F65" t="str">
        <f>IF($E65=Sources!$B$1,Sources!$B$13,Sources!$B$7)</f>
        <v>Kein Ziel definiert</v>
      </c>
      <c r="G65" t="str">
        <f>IF($E65=Sources!$B$1,Sources!$B$13,IF($E65&gt;0,Sources!$B$7,Sources!$B$8))</f>
        <v>Kein Ziel definiert</v>
      </c>
      <c r="H65" t="str">
        <f>IF($E65=Sources!$B$1,Sources!$B$13,IF($E65&gt;1,Sources!$B$7,Sources!$B$8))</f>
        <v>Kein Ziel definiert</v>
      </c>
      <c r="I65" t="str">
        <f>IF($E65=Sources!$B$1,Sources!$B$13,IF($E65&gt;2,Sources!$B$7,Sources!$B$8))</f>
        <v>Kein Ziel definiert</v>
      </c>
      <c r="J65">
        <v>42</v>
      </c>
    </row>
    <row r="66" spans="1:10" x14ac:dyDescent="0.2">
      <c r="A66" t="s">
        <v>157</v>
      </c>
      <c r="B66" t="s">
        <v>77</v>
      </c>
      <c r="C66" t="str">
        <f>VLOOKUP(B66,'3. Prozessbewertung'!C:G,5,FALSE)</f>
        <v xml:space="preserve">Auswählen…. </v>
      </c>
      <c r="D66" t="str">
        <f>('2. Prozessumfang und Ziele'!C22)</f>
        <v>Ja</v>
      </c>
      <c r="E66" t="str">
        <f>'2. Prozessumfang und Ziele'!D22</f>
        <v xml:space="preserve">Auswählen…. </v>
      </c>
      <c r="F66" t="str">
        <f>IF($E66=Sources!$B$1,Sources!$B$13,Sources!$B$7)</f>
        <v>Kein Ziel definiert</v>
      </c>
      <c r="G66" t="str">
        <f>IF($E66=Sources!$B$1,Sources!$B$13,IF($E66&gt;0,Sources!$B$7,Sources!$B$8))</f>
        <v>Kein Ziel definiert</v>
      </c>
      <c r="H66" t="str">
        <f>IF($E66=Sources!$B$1,Sources!$B$13,IF($E66&gt;1,Sources!$B$7,Sources!$B$8))</f>
        <v>Kein Ziel definiert</v>
      </c>
      <c r="I66" t="str">
        <f>IF($E66=Sources!$B$1,Sources!$B$13,IF($E66&gt;2,Sources!$B$7,Sources!$B$8))</f>
        <v>Kein Ziel definiert</v>
      </c>
      <c r="J66">
        <v>43</v>
      </c>
    </row>
    <row r="67" spans="1:10" x14ac:dyDescent="0.2">
      <c r="A67" t="s">
        <v>158</v>
      </c>
      <c r="B67" t="s">
        <v>79</v>
      </c>
      <c r="C67" t="str">
        <f>VLOOKUP(B67,'3. Prozessbewertung'!C:G,5,FALSE)</f>
        <v xml:space="preserve">Auswählen…. </v>
      </c>
      <c r="D67" t="str">
        <f>('2. Prozessumfang und Ziele'!C23)</f>
        <v>Ja</v>
      </c>
      <c r="E67" t="str">
        <f>'2. Prozessumfang und Ziele'!D23</f>
        <v xml:space="preserve">Auswählen…. </v>
      </c>
      <c r="F67" t="str">
        <f>IF($E67=Sources!$B$1,Sources!$B$13,Sources!$B$7)</f>
        <v>Kein Ziel definiert</v>
      </c>
      <c r="G67" t="str">
        <f>IF($E67=Sources!$B$1,Sources!$B$13,IF($E67&gt;0,Sources!$B$7,Sources!$B$8))</f>
        <v>Kein Ziel definiert</v>
      </c>
      <c r="H67" t="str">
        <f>IF($E67=Sources!$B$1,Sources!$B$13,IF($E67&gt;1,Sources!$B$7,Sources!$B$8))</f>
        <v>Kein Ziel definiert</v>
      </c>
      <c r="I67" t="str">
        <f>IF($E67=Sources!$B$1,Sources!$B$13,IF($E67&gt;2,Sources!$B$7,Sources!$B$8))</f>
        <v>Kein Ziel definiert</v>
      </c>
      <c r="J67">
        <v>44</v>
      </c>
    </row>
    <row r="68" spans="1:10" x14ac:dyDescent="0.2">
      <c r="A68" t="s">
        <v>158</v>
      </c>
      <c r="B68" t="s">
        <v>80</v>
      </c>
      <c r="C68" t="str">
        <f>VLOOKUP(B68,'3. Prozessbewertung'!C:G,5,FALSE)</f>
        <v xml:space="preserve">Auswählen…. </v>
      </c>
      <c r="D68" t="str">
        <f>('2. Prozessumfang und Ziele'!C23)</f>
        <v>Ja</v>
      </c>
      <c r="E68" t="str">
        <f>'2. Prozessumfang und Ziele'!D23</f>
        <v xml:space="preserve">Auswählen…. </v>
      </c>
      <c r="F68" t="str">
        <f>IF($E68=Sources!$B$1,Sources!$B$13,Sources!$B$7)</f>
        <v>Kein Ziel definiert</v>
      </c>
      <c r="G68" t="str">
        <f>IF($E68=Sources!$B$1,Sources!$B$13,IF($E68&gt;0,Sources!$B$7,Sources!$B$8))</f>
        <v>Kein Ziel definiert</v>
      </c>
      <c r="H68" t="str">
        <f>IF($E68=Sources!$B$1,Sources!$B$13,IF($E68&gt;1,Sources!$B$7,Sources!$B$8))</f>
        <v>Kein Ziel definiert</v>
      </c>
      <c r="I68" t="str">
        <f>IF($E68=Sources!$B$1,Sources!$B$13,IF($E68&gt;2,Sources!$B$7,Sources!$B$8))</f>
        <v>Kein Ziel definiert</v>
      </c>
      <c r="J68">
        <v>45</v>
      </c>
    </row>
    <row r="69" spans="1:10" x14ac:dyDescent="0.2">
      <c r="A69" t="s">
        <v>158</v>
      </c>
      <c r="B69" t="s">
        <v>81</v>
      </c>
      <c r="C69" t="str">
        <f>VLOOKUP(B69,'3. Prozessbewertung'!C:G,5,FALSE)</f>
        <v xml:space="preserve">Auswählen…. </v>
      </c>
      <c r="D69" t="str">
        <f>('2. Prozessumfang und Ziele'!C23)</f>
        <v>Ja</v>
      </c>
      <c r="E69" t="str">
        <f>'2. Prozessumfang und Ziele'!D23</f>
        <v xml:space="preserve">Auswählen…. </v>
      </c>
      <c r="F69" t="str">
        <f>IF($E69=Sources!$B$1,Sources!$B$13,Sources!$B$7)</f>
        <v>Kein Ziel definiert</v>
      </c>
      <c r="G69" t="str">
        <f>IF($E69=Sources!$B$1,Sources!$B$13,IF($E69&gt;0,Sources!$B$7,Sources!$B$8))</f>
        <v>Kein Ziel definiert</v>
      </c>
      <c r="H69" t="str">
        <f>IF($E69=Sources!$B$1,Sources!$B$13,IF($E69&gt;1,Sources!$B$7,Sources!$B$8))</f>
        <v>Kein Ziel definiert</v>
      </c>
      <c r="I69" t="str">
        <f>IF($E69=Sources!$B$1,Sources!$B$13,IF($E69&gt;2,Sources!$B$7,Sources!$B$8))</f>
        <v>Kein Ziel definiert</v>
      </c>
      <c r="J69">
        <v>46</v>
      </c>
    </row>
    <row r="70" spans="1:10" x14ac:dyDescent="0.2">
      <c r="A70" t="s">
        <v>158</v>
      </c>
      <c r="B70" t="s">
        <v>82</v>
      </c>
      <c r="C70" t="str">
        <f>VLOOKUP(B70,'3. Prozessbewertung'!C:G,5,FALSE)</f>
        <v xml:space="preserve">Auswählen…. </v>
      </c>
      <c r="D70" t="str">
        <f>('2. Prozessumfang und Ziele'!C23)</f>
        <v>Ja</v>
      </c>
      <c r="E70" t="str">
        <f>'2. Prozessumfang und Ziele'!D23</f>
        <v xml:space="preserve">Auswählen…. </v>
      </c>
      <c r="F70" t="str">
        <f>IF($E70=Sources!$B$1,Sources!$B$13,Sources!$B$7)</f>
        <v>Kein Ziel definiert</v>
      </c>
      <c r="G70" t="str">
        <f>IF($E70=Sources!$B$1,Sources!$B$13,IF($E70&gt;0,Sources!$B$7,Sources!$B$8))</f>
        <v>Kein Ziel definiert</v>
      </c>
      <c r="H70" t="str">
        <f>IF($E70=Sources!$B$1,Sources!$B$13,IF($E70&gt;1,Sources!$B$7,Sources!$B$8))</f>
        <v>Kein Ziel definiert</v>
      </c>
      <c r="I70" t="str">
        <f>IF($E70=Sources!$B$1,Sources!$B$13,IF($E70&gt;2,Sources!$B$7,Sources!$B$8))</f>
        <v>Kein Ziel definiert</v>
      </c>
      <c r="J70">
        <v>47</v>
      </c>
    </row>
    <row r="71" spans="1:10" x14ac:dyDescent="0.2">
      <c r="A71" t="s">
        <v>158</v>
      </c>
      <c r="B71" t="s">
        <v>83</v>
      </c>
      <c r="C71" t="str">
        <f>VLOOKUP(B71,'3. Prozessbewertung'!C:G,5,FALSE)</f>
        <v xml:space="preserve">Auswählen…. </v>
      </c>
      <c r="D71" t="str">
        <f>('2. Prozessumfang und Ziele'!C23)</f>
        <v>Ja</v>
      </c>
      <c r="E71" t="str">
        <f>'2. Prozessumfang und Ziele'!D23</f>
        <v xml:space="preserve">Auswählen…. </v>
      </c>
      <c r="F71" t="str">
        <f>IF($E71=Sources!$B$1,Sources!$B$13,Sources!$B$7)</f>
        <v>Kein Ziel definiert</v>
      </c>
      <c r="G71" t="str">
        <f>IF($E71=Sources!$B$1,Sources!$B$13,IF($E71&gt;0,Sources!$B$7,Sources!$B$8))</f>
        <v>Kein Ziel definiert</v>
      </c>
      <c r="H71" t="str">
        <f>IF($E71=Sources!$B$1,Sources!$B$13,IF($E71&gt;1,Sources!$B$7,Sources!$B$8))</f>
        <v>Kein Ziel definiert</v>
      </c>
      <c r="I71" t="str">
        <f>IF($E71=Sources!$B$1,Sources!$B$13,IF($E71&gt;2,Sources!$B$7,Sources!$B$8))</f>
        <v>Kein Ziel definiert</v>
      </c>
      <c r="J71">
        <v>48</v>
      </c>
    </row>
    <row r="72" spans="1:10" x14ac:dyDescent="0.2">
      <c r="A72" t="s">
        <v>158</v>
      </c>
      <c r="B72" t="s">
        <v>84</v>
      </c>
      <c r="C72" t="str">
        <f>VLOOKUP(B72,'3. Prozessbewertung'!C:G,5,FALSE)</f>
        <v xml:space="preserve">Auswählen…. </v>
      </c>
      <c r="D72" t="str">
        <f>('2. Prozessumfang und Ziele'!C23)</f>
        <v>Ja</v>
      </c>
      <c r="E72" t="str">
        <f>'2. Prozessumfang und Ziele'!D23</f>
        <v xml:space="preserve">Auswählen…. </v>
      </c>
      <c r="F72" t="str">
        <f>IF($E72=Sources!$B$1,Sources!$B$13,Sources!$B$7)</f>
        <v>Kein Ziel definiert</v>
      </c>
      <c r="G72" t="str">
        <f>IF($E72=Sources!$B$1,Sources!$B$13,IF($E72&gt;0,Sources!$B$7,Sources!$B$8))</f>
        <v>Kein Ziel definiert</v>
      </c>
      <c r="H72" t="str">
        <f>IF($E72=Sources!$B$1,Sources!$B$13,IF($E72&gt;1,Sources!$B$7,Sources!$B$8))</f>
        <v>Kein Ziel definiert</v>
      </c>
      <c r="I72" t="str">
        <f>IF($E72=Sources!$B$1,Sources!$B$13,IF($E72&gt;2,Sources!$B$7,Sources!$B$8))</f>
        <v>Kein Ziel definiert</v>
      </c>
      <c r="J72">
        <v>49</v>
      </c>
    </row>
    <row r="73" spans="1:10" x14ac:dyDescent="0.2">
      <c r="A73" t="s">
        <v>159</v>
      </c>
      <c r="B73" t="s">
        <v>86</v>
      </c>
      <c r="C73" t="str">
        <f>VLOOKUP(B73,'3. Prozessbewertung'!C:G,5,FALSE)</f>
        <v xml:space="preserve">Auswählen…. </v>
      </c>
      <c r="D73" t="str">
        <f>('2. Prozessumfang und Ziele'!C24)</f>
        <v>Ja</v>
      </c>
      <c r="E73" t="str">
        <f>'2. Prozessumfang und Ziele'!D24</f>
        <v xml:space="preserve">Auswählen…. </v>
      </c>
      <c r="F73" t="str">
        <f>IF($E73=Sources!$B$1,Sources!$B$13,Sources!$B$7)</f>
        <v>Kein Ziel definiert</v>
      </c>
      <c r="G73" t="str">
        <f>IF($E73=Sources!$B$1,Sources!$B$13,IF($E73&gt;0,Sources!$B$7,Sources!$B$8))</f>
        <v>Kein Ziel definiert</v>
      </c>
      <c r="H73" t="str">
        <f>IF($E73=Sources!$B$1,Sources!$B$13,IF($E73&gt;1,Sources!$B$7,Sources!$B$8))</f>
        <v>Kein Ziel definiert</v>
      </c>
      <c r="I73" t="str">
        <f>IF($E73=Sources!$B$1,Sources!$B$13,IF($E73&gt;2,Sources!$B$7,Sources!$B$8))</f>
        <v>Kein Ziel definiert</v>
      </c>
      <c r="J73">
        <v>50</v>
      </c>
    </row>
    <row r="74" spans="1:10" x14ac:dyDescent="0.2">
      <c r="A74" t="s">
        <v>159</v>
      </c>
      <c r="B74" t="s">
        <v>87</v>
      </c>
      <c r="C74" t="str">
        <f>VLOOKUP(B74,'3. Prozessbewertung'!C:G,5,FALSE)</f>
        <v xml:space="preserve">Auswählen…. </v>
      </c>
      <c r="D74" t="str">
        <f>('2. Prozessumfang und Ziele'!C24)</f>
        <v>Ja</v>
      </c>
      <c r="E74" t="str">
        <f>'2. Prozessumfang und Ziele'!D24</f>
        <v xml:space="preserve">Auswählen…. </v>
      </c>
      <c r="F74" t="str">
        <f>IF($E74=Sources!$B$1,Sources!$B$13,Sources!$B$7)</f>
        <v>Kein Ziel definiert</v>
      </c>
      <c r="G74" t="str">
        <f>IF($E74=Sources!$B$1,Sources!$B$13,IF($E74&gt;0,Sources!$B$7,Sources!$B$8))</f>
        <v>Kein Ziel definiert</v>
      </c>
      <c r="H74" t="str">
        <f>IF($E74=Sources!$B$1,Sources!$B$13,IF($E74&gt;1,Sources!$B$7,Sources!$B$8))</f>
        <v>Kein Ziel definiert</v>
      </c>
      <c r="I74" t="str">
        <f>IF($E74=Sources!$B$1,Sources!$B$13,IF($E74&gt;2,Sources!$B$7,Sources!$B$8))</f>
        <v>Kein Ziel definiert</v>
      </c>
      <c r="J74">
        <v>51</v>
      </c>
    </row>
    <row r="75" spans="1:10" x14ac:dyDescent="0.2">
      <c r="A75" t="s">
        <v>159</v>
      </c>
      <c r="B75" t="s">
        <v>88</v>
      </c>
      <c r="C75" t="str">
        <f>VLOOKUP(B75,'3. Prozessbewertung'!C:G,5,FALSE)</f>
        <v xml:space="preserve">Auswählen…. </v>
      </c>
      <c r="D75" t="str">
        <f>('2. Prozessumfang und Ziele'!C24)</f>
        <v>Ja</v>
      </c>
      <c r="E75" t="str">
        <f>'2. Prozessumfang und Ziele'!D24</f>
        <v xml:space="preserve">Auswählen…. </v>
      </c>
      <c r="F75" t="str">
        <f>IF($E75=Sources!$B$1,Sources!$B$13,Sources!$B$7)</f>
        <v>Kein Ziel definiert</v>
      </c>
      <c r="G75" t="str">
        <f>IF($E75=Sources!$B$1,Sources!$B$13,IF($E75&gt;0,Sources!$B$7,Sources!$B$8))</f>
        <v>Kein Ziel definiert</v>
      </c>
      <c r="H75" t="str">
        <f>IF($E75=Sources!$B$1,Sources!$B$13,IF($E75&gt;1,Sources!$B$7,Sources!$B$8))</f>
        <v>Kein Ziel definiert</v>
      </c>
      <c r="I75" t="str">
        <f>IF($E75=Sources!$B$1,Sources!$B$13,IF($E75&gt;2,Sources!$B$7,Sources!$B$8))</f>
        <v>Kein Ziel definiert</v>
      </c>
      <c r="J75">
        <v>52</v>
      </c>
    </row>
    <row r="76" spans="1:10" x14ac:dyDescent="0.2">
      <c r="A76" t="s">
        <v>159</v>
      </c>
      <c r="B76" t="s">
        <v>89</v>
      </c>
      <c r="C76" t="str">
        <f>VLOOKUP(B76,'3. Prozessbewertung'!C:G,5,FALSE)</f>
        <v xml:space="preserve">Auswählen…. </v>
      </c>
      <c r="D76" t="str">
        <f>('2. Prozessumfang und Ziele'!C24)</f>
        <v>Ja</v>
      </c>
      <c r="E76" t="str">
        <f>'2. Prozessumfang und Ziele'!D24</f>
        <v xml:space="preserve">Auswählen…. </v>
      </c>
      <c r="F76" t="str">
        <f>IF($E76=Sources!$B$1,Sources!$B$13,Sources!$B$7)</f>
        <v>Kein Ziel definiert</v>
      </c>
      <c r="G76" t="str">
        <f>IF($E76=Sources!$B$1,Sources!$B$13,IF($E76&gt;0,Sources!$B$7,Sources!$B$8))</f>
        <v>Kein Ziel definiert</v>
      </c>
      <c r="H76" t="str">
        <f>IF($E76=Sources!$B$1,Sources!$B$13,IF($E76&gt;1,Sources!$B$7,Sources!$B$8))</f>
        <v>Kein Ziel definiert</v>
      </c>
      <c r="I76" t="str">
        <f>IF($E76=Sources!$B$1,Sources!$B$13,IF($E76&gt;2,Sources!$B$7,Sources!$B$8))</f>
        <v>Kein Ziel definiert</v>
      </c>
      <c r="J76">
        <v>53</v>
      </c>
    </row>
    <row r="77" spans="1:10" x14ac:dyDescent="0.2">
      <c r="A77" t="s">
        <v>160</v>
      </c>
      <c r="B77" t="s">
        <v>91</v>
      </c>
      <c r="C77" t="str">
        <f>VLOOKUP(B77,'3. Prozessbewertung'!C:G,5,FALSE)</f>
        <v xml:space="preserve">Auswählen…. </v>
      </c>
      <c r="D77" t="str">
        <f>('2. Prozessumfang und Ziele'!C25)</f>
        <v>Ja</v>
      </c>
      <c r="E77" t="str">
        <f>'2. Prozessumfang und Ziele'!D25</f>
        <v xml:space="preserve">Auswählen…. </v>
      </c>
      <c r="F77" t="str">
        <f>IF($E77=Sources!$B$1,Sources!$B$13,Sources!$B$7)</f>
        <v>Kein Ziel definiert</v>
      </c>
      <c r="G77" t="str">
        <f>IF($E77=Sources!$B$1,Sources!$B$13,IF($E77&gt;0,Sources!$B$7,Sources!$B$8))</f>
        <v>Kein Ziel definiert</v>
      </c>
      <c r="H77" t="str">
        <f>IF($E77=Sources!$B$1,Sources!$B$13,IF($E77&gt;1,Sources!$B$7,Sources!$B$8))</f>
        <v>Kein Ziel definiert</v>
      </c>
      <c r="I77" t="str">
        <f>IF($E77=Sources!$B$1,Sources!$B$13,IF($E77&gt;2,Sources!$B$7,Sources!$B$8))</f>
        <v>Kein Ziel definiert</v>
      </c>
      <c r="J77">
        <v>54</v>
      </c>
    </row>
    <row r="78" spans="1:10" x14ac:dyDescent="0.2">
      <c r="A78" t="s">
        <v>160</v>
      </c>
      <c r="B78" t="s">
        <v>92</v>
      </c>
      <c r="C78" t="str">
        <f>VLOOKUP(B78,'3. Prozessbewertung'!C:G,5,FALSE)</f>
        <v xml:space="preserve">Auswählen…. </v>
      </c>
      <c r="D78" t="str">
        <f>('2. Prozessumfang und Ziele'!C25)</f>
        <v>Ja</v>
      </c>
      <c r="E78" t="str">
        <f>'2. Prozessumfang und Ziele'!D25</f>
        <v xml:space="preserve">Auswählen…. </v>
      </c>
      <c r="F78" t="str">
        <f>IF($E78=Sources!$B$1,Sources!$B$13,Sources!$B$7)</f>
        <v>Kein Ziel definiert</v>
      </c>
      <c r="G78" t="str">
        <f>IF($E78=Sources!$B$1,Sources!$B$13,IF($E78&gt;0,Sources!$B$7,Sources!$B$8))</f>
        <v>Kein Ziel definiert</v>
      </c>
      <c r="H78" t="str">
        <f>IF($E78=Sources!$B$1,Sources!$B$13,IF($E78&gt;1,Sources!$B$7,Sources!$B$8))</f>
        <v>Kein Ziel definiert</v>
      </c>
      <c r="I78" t="str">
        <f>IF($E78=Sources!$B$1,Sources!$B$13,IF($E78&gt;2,Sources!$B$7,Sources!$B$8))</f>
        <v>Kein Ziel definiert</v>
      </c>
      <c r="J78">
        <v>55</v>
      </c>
    </row>
    <row r="79" spans="1:10" x14ac:dyDescent="0.2">
      <c r="A79" t="s">
        <v>160</v>
      </c>
      <c r="B79" t="s">
        <v>93</v>
      </c>
      <c r="C79" t="str">
        <f>VLOOKUP(B79,'3. Prozessbewertung'!C:G,5,FALSE)</f>
        <v xml:space="preserve">Auswählen…. </v>
      </c>
      <c r="D79" t="str">
        <f>('2. Prozessumfang und Ziele'!C25)</f>
        <v>Ja</v>
      </c>
      <c r="E79" t="str">
        <f>'2. Prozessumfang und Ziele'!D25</f>
        <v xml:space="preserve">Auswählen…. </v>
      </c>
      <c r="F79" t="str">
        <f>IF($E79=Sources!$B$1,Sources!$B$13,Sources!$B$7)</f>
        <v>Kein Ziel definiert</v>
      </c>
      <c r="G79" t="str">
        <f>IF($E79=Sources!$B$1,Sources!$B$13,IF($E79&gt;0,Sources!$B$7,Sources!$B$8))</f>
        <v>Kein Ziel definiert</v>
      </c>
      <c r="H79" t="str">
        <f>IF($E79=Sources!$B$1,Sources!$B$13,IF($E79&gt;1,Sources!$B$7,Sources!$B$8))</f>
        <v>Kein Ziel definiert</v>
      </c>
      <c r="I79" t="str">
        <f>IF($E79=Sources!$B$1,Sources!$B$13,IF($E79&gt;2,Sources!$B$7,Sources!$B$8))</f>
        <v>Kein Ziel definiert</v>
      </c>
      <c r="J79">
        <v>56</v>
      </c>
    </row>
    <row r="80" spans="1:10" x14ac:dyDescent="0.2">
      <c r="A80" t="s">
        <v>160</v>
      </c>
      <c r="B80" t="s">
        <v>94</v>
      </c>
      <c r="C80" t="str">
        <f>VLOOKUP(B80,'3. Prozessbewertung'!C:G,5,FALSE)</f>
        <v xml:space="preserve">Auswählen…. </v>
      </c>
      <c r="D80" t="str">
        <f>('2. Prozessumfang und Ziele'!C25)</f>
        <v>Ja</v>
      </c>
      <c r="E80" t="str">
        <f>'2. Prozessumfang und Ziele'!D25</f>
        <v xml:space="preserve">Auswählen…. </v>
      </c>
      <c r="F80" t="str">
        <f>IF($E80=Sources!$B$1,Sources!$B$13,Sources!$B$7)</f>
        <v>Kein Ziel definiert</v>
      </c>
      <c r="G80" t="str">
        <f>IF($E80=Sources!$B$1,Sources!$B$13,IF($E80&gt;0,Sources!$B$7,Sources!$B$8))</f>
        <v>Kein Ziel definiert</v>
      </c>
      <c r="H80" t="str">
        <f>IF($E80=Sources!$B$1,Sources!$B$13,IF($E80&gt;1,Sources!$B$7,Sources!$B$8))</f>
        <v>Kein Ziel definiert</v>
      </c>
      <c r="I80" t="str">
        <f>IF($E80=Sources!$B$1,Sources!$B$13,IF($E80&gt;2,Sources!$B$7,Sources!$B$8))</f>
        <v>Kein Ziel definiert</v>
      </c>
      <c r="J80">
        <v>57</v>
      </c>
    </row>
    <row r="81" spans="1:10" x14ac:dyDescent="0.2">
      <c r="A81" t="s">
        <v>160</v>
      </c>
      <c r="B81" t="s">
        <v>95</v>
      </c>
      <c r="C81" t="str">
        <f>VLOOKUP(B81,'3. Prozessbewertung'!C:G,5,FALSE)</f>
        <v xml:space="preserve">Auswählen…. </v>
      </c>
      <c r="D81" t="str">
        <f>('2. Prozessumfang und Ziele'!C25)</f>
        <v>Ja</v>
      </c>
      <c r="E81" t="str">
        <f>'2. Prozessumfang und Ziele'!D25</f>
        <v xml:space="preserve">Auswählen…. </v>
      </c>
      <c r="F81" t="str">
        <f>IF($E81=Sources!$B$1,Sources!$B$13,Sources!$B$7)</f>
        <v>Kein Ziel definiert</v>
      </c>
      <c r="G81" t="str">
        <f>IF($E81=Sources!$B$1,Sources!$B$13,IF($E81&gt;0,Sources!$B$7,Sources!$B$8))</f>
        <v>Kein Ziel definiert</v>
      </c>
      <c r="H81" t="str">
        <f>IF($E81=Sources!$B$1,Sources!$B$13,IF($E81&gt;1,Sources!$B$7,Sources!$B$8))</f>
        <v>Kein Ziel definiert</v>
      </c>
      <c r="I81" t="str">
        <f>IF($E81=Sources!$B$1,Sources!$B$13,IF($E81&gt;2,Sources!$B$7,Sources!$B$8))</f>
        <v>Kein Ziel definiert</v>
      </c>
      <c r="J81">
        <v>58</v>
      </c>
    </row>
    <row r="82" spans="1:10" x14ac:dyDescent="0.2">
      <c r="A82" t="s">
        <v>160</v>
      </c>
      <c r="B82" t="s">
        <v>96</v>
      </c>
      <c r="C82" t="str">
        <f>VLOOKUP(B82,'3. Prozessbewertung'!C:G,5,FALSE)</f>
        <v xml:space="preserve">Auswählen…. </v>
      </c>
      <c r="D82" t="str">
        <f>('2. Prozessumfang und Ziele'!C25)</f>
        <v>Ja</v>
      </c>
      <c r="E82" t="str">
        <f>'2. Prozessumfang und Ziele'!D25</f>
        <v xml:space="preserve">Auswählen…. </v>
      </c>
      <c r="F82" t="str">
        <f>IF($E82=Sources!$B$1,Sources!$B$13,Sources!$B$7)</f>
        <v>Kein Ziel definiert</v>
      </c>
      <c r="G82" t="str">
        <f>IF($E82=Sources!$B$1,Sources!$B$13,IF($E82&gt;0,Sources!$B$7,Sources!$B$8))</f>
        <v>Kein Ziel definiert</v>
      </c>
      <c r="H82" t="str">
        <f>IF($E82=Sources!$B$1,Sources!$B$13,IF($E82&gt;1,Sources!$B$7,Sources!$B$8))</f>
        <v>Kein Ziel definiert</v>
      </c>
      <c r="I82" t="str">
        <f>IF($E82=Sources!$B$1,Sources!$B$13,IF($E82&gt;2,Sources!$B$7,Sources!$B$8))</f>
        <v>Kein Ziel definiert</v>
      </c>
      <c r="J82">
        <v>59</v>
      </c>
    </row>
    <row r="83" spans="1:10" x14ac:dyDescent="0.2">
      <c r="A83" t="s">
        <v>160</v>
      </c>
      <c r="B83" t="s">
        <v>97</v>
      </c>
      <c r="C83" t="str">
        <f>VLOOKUP(B83,'3. Prozessbewertung'!C:G,5,FALSE)</f>
        <v xml:space="preserve">Auswählen…. </v>
      </c>
      <c r="D83" t="str">
        <f>('2. Prozessumfang und Ziele'!C25)</f>
        <v>Ja</v>
      </c>
      <c r="E83" t="str">
        <f>'2. Prozessumfang und Ziele'!D25</f>
        <v xml:space="preserve">Auswählen…. </v>
      </c>
      <c r="F83" t="str">
        <f>IF($E83=Sources!$B$1,Sources!$B$13,Sources!$B$7)</f>
        <v>Kein Ziel definiert</v>
      </c>
      <c r="G83" t="str">
        <f>IF($E83=Sources!$B$1,Sources!$B$13,IF($E83&gt;0,Sources!$B$7,Sources!$B$8))</f>
        <v>Kein Ziel definiert</v>
      </c>
      <c r="H83" t="str">
        <f>IF($E83=Sources!$B$1,Sources!$B$13,IF($E83&gt;1,Sources!$B$7,Sources!$B$8))</f>
        <v>Kein Ziel definiert</v>
      </c>
      <c r="I83" t="str">
        <f>IF($E83=Sources!$B$1,Sources!$B$13,IF($E83&gt;2,Sources!$B$7,Sources!$B$8))</f>
        <v>Kein Ziel definiert</v>
      </c>
      <c r="J83">
        <v>60</v>
      </c>
    </row>
    <row r="84" spans="1:10" x14ac:dyDescent="0.2">
      <c r="A84" t="s">
        <v>161</v>
      </c>
      <c r="B84" t="s">
        <v>99</v>
      </c>
      <c r="C84" t="str">
        <f>VLOOKUP(B84,'3. Prozessbewertung'!C:G,5,FALSE)</f>
        <v xml:space="preserve">Auswählen…. </v>
      </c>
      <c r="D84" t="str">
        <f>('2. Prozessumfang und Ziele'!C26)</f>
        <v>Ja</v>
      </c>
      <c r="E84" t="str">
        <f>'2. Prozessumfang und Ziele'!D26</f>
        <v xml:space="preserve">Auswählen…. </v>
      </c>
      <c r="F84" t="str">
        <f>IF($E84=Sources!$B$1,Sources!$B$13,Sources!$B$7)</f>
        <v>Kein Ziel definiert</v>
      </c>
      <c r="G84" t="str">
        <f>IF($E84=Sources!$B$1,Sources!$B$13,IF($E84&gt;0,Sources!$B$7,Sources!$B$8))</f>
        <v>Kein Ziel definiert</v>
      </c>
      <c r="H84" t="str">
        <f>IF($E84=Sources!$B$1,Sources!$B$13,IF($E84&gt;1,Sources!$B$7,Sources!$B$8))</f>
        <v>Kein Ziel definiert</v>
      </c>
      <c r="I84" t="str">
        <f>IF($E84=Sources!$B$1,Sources!$B$13,IF($E84&gt;2,Sources!$B$7,Sources!$B$8))</f>
        <v>Kein Ziel definiert</v>
      </c>
      <c r="J84">
        <v>61</v>
      </c>
    </row>
    <row r="85" spans="1:10" x14ac:dyDescent="0.2">
      <c r="A85" t="s">
        <v>161</v>
      </c>
      <c r="B85" t="s">
        <v>100</v>
      </c>
      <c r="C85" t="str">
        <f>VLOOKUP(B85,'3. Prozessbewertung'!C:G,5,FALSE)</f>
        <v xml:space="preserve">Auswählen…. </v>
      </c>
      <c r="D85" t="str">
        <f>('2. Prozessumfang und Ziele'!C26)</f>
        <v>Ja</v>
      </c>
      <c r="E85" t="str">
        <f>'2. Prozessumfang und Ziele'!D26</f>
        <v xml:space="preserve">Auswählen…. </v>
      </c>
      <c r="F85" t="str">
        <f>IF($E85=Sources!$B$1,Sources!$B$13,Sources!$B$7)</f>
        <v>Kein Ziel definiert</v>
      </c>
      <c r="G85" t="str">
        <f>IF($E85=Sources!$B$1,Sources!$B$13,IF($E85&gt;0,Sources!$B$7,Sources!$B$8))</f>
        <v>Kein Ziel definiert</v>
      </c>
      <c r="H85" t="str">
        <f>IF($E85=Sources!$B$1,Sources!$B$13,IF($E85&gt;1,Sources!$B$7,Sources!$B$8))</f>
        <v>Kein Ziel definiert</v>
      </c>
      <c r="I85" t="str">
        <f>IF($E85=Sources!$B$1,Sources!$B$13,IF($E85&gt;2,Sources!$B$7,Sources!$B$8))</f>
        <v>Kein Ziel definiert</v>
      </c>
      <c r="J85">
        <v>62</v>
      </c>
    </row>
    <row r="86" spans="1:10" x14ac:dyDescent="0.2">
      <c r="A86" t="s">
        <v>161</v>
      </c>
      <c r="B86" t="s">
        <v>101</v>
      </c>
      <c r="C86" t="str">
        <f>VLOOKUP(B86,'3. Prozessbewertung'!C:G,5,FALSE)</f>
        <v xml:space="preserve">Auswählen…. </v>
      </c>
      <c r="D86" t="str">
        <f>('2. Prozessumfang und Ziele'!C26)</f>
        <v>Ja</v>
      </c>
      <c r="E86" t="str">
        <f>'2. Prozessumfang und Ziele'!D26</f>
        <v xml:space="preserve">Auswählen…. </v>
      </c>
      <c r="F86" t="str">
        <f>IF($E86=Sources!$B$1,Sources!$B$13,Sources!$B$7)</f>
        <v>Kein Ziel definiert</v>
      </c>
      <c r="G86" t="str">
        <f>IF($E86=Sources!$B$1,Sources!$B$13,IF($E86&gt;0,Sources!$B$7,Sources!$B$8))</f>
        <v>Kein Ziel definiert</v>
      </c>
      <c r="H86" t="str">
        <f>IF($E86=Sources!$B$1,Sources!$B$13,IF($E86&gt;1,Sources!$B$7,Sources!$B$8))</f>
        <v>Kein Ziel definiert</v>
      </c>
      <c r="I86" t="str">
        <f>IF($E86=Sources!$B$1,Sources!$B$13,IF($E86&gt;2,Sources!$B$7,Sources!$B$8))</f>
        <v>Kein Ziel definiert</v>
      </c>
      <c r="J86">
        <v>63</v>
      </c>
    </row>
    <row r="87" spans="1:10" x14ac:dyDescent="0.2">
      <c r="A87" t="s">
        <v>161</v>
      </c>
      <c r="B87" t="s">
        <v>102</v>
      </c>
      <c r="C87" t="str">
        <f>VLOOKUP(B87,'3. Prozessbewertung'!C:G,5,FALSE)</f>
        <v xml:space="preserve">Auswählen…. </v>
      </c>
      <c r="D87" t="str">
        <f>('2. Prozessumfang und Ziele'!C26)</f>
        <v>Ja</v>
      </c>
      <c r="E87" t="str">
        <f>'2. Prozessumfang und Ziele'!D26</f>
        <v xml:space="preserve">Auswählen…. </v>
      </c>
      <c r="F87" t="str">
        <f>IF($E87=Sources!$B$1,Sources!$B$13,Sources!$B$7)</f>
        <v>Kein Ziel definiert</v>
      </c>
      <c r="G87" t="str">
        <f>IF($E87=Sources!$B$1,Sources!$B$13,IF($E87&gt;0,Sources!$B$7,Sources!$B$8))</f>
        <v>Kein Ziel definiert</v>
      </c>
      <c r="H87" t="str">
        <f>IF($E87=Sources!$B$1,Sources!$B$13,IF($E87&gt;1,Sources!$B$7,Sources!$B$8))</f>
        <v>Kein Ziel definiert</v>
      </c>
      <c r="I87" t="str">
        <f>IF($E87=Sources!$B$1,Sources!$B$13,IF($E87&gt;2,Sources!$B$7,Sources!$B$8))</f>
        <v>Kein Ziel definiert</v>
      </c>
      <c r="J87">
        <v>64</v>
      </c>
    </row>
    <row r="88" spans="1:10" x14ac:dyDescent="0.2">
      <c r="A88" t="s">
        <v>162</v>
      </c>
      <c r="B88" t="s">
        <v>104</v>
      </c>
      <c r="C88" t="str">
        <f>VLOOKUP(B88,'3. Prozessbewertung'!C:G,5,FALSE)</f>
        <v xml:space="preserve">Auswählen…. </v>
      </c>
      <c r="D88" t="str">
        <f>('2. Prozessumfang und Ziele'!C27)</f>
        <v>Ja</v>
      </c>
      <c r="E88" t="str">
        <f>'2. Prozessumfang und Ziele'!D27</f>
        <v xml:space="preserve">Auswählen…. </v>
      </c>
      <c r="F88" t="str">
        <f>IF($E88=Sources!$B$1,Sources!$B$13,Sources!$B$7)</f>
        <v>Kein Ziel definiert</v>
      </c>
      <c r="G88" t="str">
        <f>IF($E88=Sources!$B$1,Sources!$B$13,IF($E88&gt;0,Sources!$B$7,Sources!$B$8))</f>
        <v>Kein Ziel definiert</v>
      </c>
      <c r="H88" t="str">
        <f>IF($E88=Sources!$B$1,Sources!$B$13,IF($E88&gt;1,Sources!$B$7,Sources!$B$8))</f>
        <v>Kein Ziel definiert</v>
      </c>
      <c r="I88" t="str">
        <f>IF($E88=Sources!$B$1,Sources!$B$13,IF($E88&gt;2,Sources!$B$7,Sources!$B$8))</f>
        <v>Kein Ziel definiert</v>
      </c>
      <c r="J88">
        <v>65</v>
      </c>
    </row>
    <row r="89" spans="1:10" x14ac:dyDescent="0.2">
      <c r="A89" t="s">
        <v>162</v>
      </c>
      <c r="B89" t="s">
        <v>105</v>
      </c>
      <c r="C89" t="str">
        <f>VLOOKUP(B89,'3. Prozessbewertung'!C:G,5,FALSE)</f>
        <v xml:space="preserve">Auswählen…. </v>
      </c>
      <c r="D89" t="str">
        <f>('2. Prozessumfang und Ziele'!C27)</f>
        <v>Ja</v>
      </c>
      <c r="E89" t="str">
        <f>'2. Prozessumfang und Ziele'!D27</f>
        <v xml:space="preserve">Auswählen…. </v>
      </c>
      <c r="F89" t="str">
        <f>IF($E89=Sources!$B$1,Sources!$B$13,Sources!$B$7)</f>
        <v>Kein Ziel definiert</v>
      </c>
      <c r="G89" t="str">
        <f>IF($E89=Sources!$B$1,Sources!$B$13,IF($E89&gt;0,Sources!$B$7,Sources!$B$8))</f>
        <v>Kein Ziel definiert</v>
      </c>
      <c r="H89" t="str">
        <f>IF($E89=Sources!$B$1,Sources!$B$13,IF($E89&gt;1,Sources!$B$7,Sources!$B$8))</f>
        <v>Kein Ziel definiert</v>
      </c>
      <c r="I89" t="str">
        <f>IF($E89=Sources!$B$1,Sources!$B$13,IF($E89&gt;2,Sources!$B$7,Sources!$B$8))</f>
        <v>Kein Ziel definiert</v>
      </c>
      <c r="J89">
        <v>66</v>
      </c>
    </row>
    <row r="90" spans="1:10" x14ac:dyDescent="0.2">
      <c r="A90" t="s">
        <v>162</v>
      </c>
      <c r="B90" t="s">
        <v>106</v>
      </c>
      <c r="C90" t="str">
        <f>VLOOKUP(B90,'3. Prozessbewertung'!C:G,5,FALSE)</f>
        <v xml:space="preserve">Auswählen…. </v>
      </c>
      <c r="D90" t="str">
        <f>('2. Prozessumfang und Ziele'!C27)</f>
        <v>Ja</v>
      </c>
      <c r="E90" t="str">
        <f>'2. Prozessumfang und Ziele'!D27</f>
        <v xml:space="preserve">Auswählen…. </v>
      </c>
      <c r="F90" t="str">
        <f>IF($E90=Sources!$B$1,Sources!$B$13,Sources!$B$7)</f>
        <v>Kein Ziel definiert</v>
      </c>
      <c r="G90" t="str">
        <f>IF($E90=Sources!$B$1,Sources!$B$13,IF($E90&gt;0,Sources!$B$7,Sources!$B$8))</f>
        <v>Kein Ziel definiert</v>
      </c>
      <c r="H90" t="str">
        <f>IF($E90=Sources!$B$1,Sources!$B$13,IF($E90&gt;1,Sources!$B$7,Sources!$B$8))</f>
        <v>Kein Ziel definiert</v>
      </c>
      <c r="I90" t="str">
        <f>IF($E90=Sources!$B$1,Sources!$B$13,IF($E90&gt;2,Sources!$B$7,Sources!$B$8))</f>
        <v>Kein Ziel definiert</v>
      </c>
      <c r="J90">
        <v>67</v>
      </c>
    </row>
    <row r="91" spans="1:10" x14ac:dyDescent="0.2">
      <c r="A91" t="s">
        <v>162</v>
      </c>
      <c r="B91" t="s">
        <v>107</v>
      </c>
      <c r="C91" t="str">
        <f>VLOOKUP(B91,'3. Prozessbewertung'!C:G,5,FALSE)</f>
        <v xml:space="preserve">Auswählen…. </v>
      </c>
      <c r="D91" t="str">
        <f>('2. Prozessumfang und Ziele'!C27)</f>
        <v>Ja</v>
      </c>
      <c r="E91" t="str">
        <f>'2. Prozessumfang und Ziele'!D27</f>
        <v xml:space="preserve">Auswählen…. </v>
      </c>
      <c r="F91" t="str">
        <f>IF($E91=Sources!$B$1,Sources!$B$13,Sources!$B$7)</f>
        <v>Kein Ziel definiert</v>
      </c>
      <c r="G91" t="str">
        <f>IF($E91=Sources!$B$1,Sources!$B$13,IF($E91&gt;0,Sources!$B$7,Sources!$B$8))</f>
        <v>Kein Ziel definiert</v>
      </c>
      <c r="H91" t="str">
        <f>IF($E91=Sources!$B$1,Sources!$B$13,IF($E91&gt;1,Sources!$B$7,Sources!$B$8))</f>
        <v>Kein Ziel definiert</v>
      </c>
      <c r="I91" t="str">
        <f>IF($E91=Sources!$B$1,Sources!$B$13,IF($E91&gt;2,Sources!$B$7,Sources!$B$8))</f>
        <v>Kein Ziel definiert</v>
      </c>
      <c r="J91">
        <v>68</v>
      </c>
    </row>
    <row r="92" spans="1:10" x14ac:dyDescent="0.2">
      <c r="A92" t="s">
        <v>162</v>
      </c>
      <c r="B92" t="s">
        <v>108</v>
      </c>
      <c r="C92" t="str">
        <f>VLOOKUP(B92,'3. Prozessbewertung'!C:G,5,FALSE)</f>
        <v xml:space="preserve">Auswählen…. </v>
      </c>
      <c r="D92" t="str">
        <f>('2. Prozessumfang und Ziele'!C27)</f>
        <v>Ja</v>
      </c>
      <c r="E92" t="str">
        <f>'2. Prozessumfang und Ziele'!D27</f>
        <v xml:space="preserve">Auswählen…. </v>
      </c>
      <c r="F92" t="str">
        <f>IF($E92=Sources!$B$1,Sources!$B$13,Sources!$B$7)</f>
        <v>Kein Ziel definiert</v>
      </c>
      <c r="G92" t="str">
        <f>IF($E92=Sources!$B$1,Sources!$B$13,IF($E92&gt;0,Sources!$B$7,Sources!$B$8))</f>
        <v>Kein Ziel definiert</v>
      </c>
      <c r="H92" t="str">
        <f>IF($E92=Sources!$B$1,Sources!$B$13,IF($E92&gt;1,Sources!$B$7,Sources!$B$8))</f>
        <v>Kein Ziel definiert</v>
      </c>
      <c r="I92" t="str">
        <f>IF($E92=Sources!$B$1,Sources!$B$13,IF($E92&gt;2,Sources!$B$7,Sources!$B$8))</f>
        <v>Kein Ziel definiert</v>
      </c>
      <c r="J92">
        <v>69</v>
      </c>
    </row>
    <row r="93" spans="1:10" x14ac:dyDescent="0.2">
      <c r="A93" t="s">
        <v>162</v>
      </c>
      <c r="B93" t="s">
        <v>109</v>
      </c>
      <c r="C93" t="str">
        <f>VLOOKUP(B93,'3. Prozessbewertung'!C:G,5,FALSE)</f>
        <v xml:space="preserve">Auswählen…. </v>
      </c>
      <c r="D93" t="str">
        <f>('2. Prozessumfang und Ziele'!C27)</f>
        <v>Ja</v>
      </c>
      <c r="E93" t="str">
        <f>'2. Prozessumfang und Ziele'!D27</f>
        <v xml:space="preserve">Auswählen…. </v>
      </c>
      <c r="F93" t="str">
        <f>IF($E93=Sources!$B$1,Sources!$B$13,Sources!$B$7)</f>
        <v>Kein Ziel definiert</v>
      </c>
      <c r="G93" t="str">
        <f>IF($E93=Sources!$B$1,Sources!$B$13,IF($E93&gt;0,Sources!$B$7,Sources!$B$8))</f>
        <v>Kein Ziel definiert</v>
      </c>
      <c r="H93" t="str">
        <f>IF($E93=Sources!$B$1,Sources!$B$13,IF($E93&gt;1,Sources!$B$7,Sources!$B$8))</f>
        <v>Kein Ziel definiert</v>
      </c>
      <c r="I93" t="str">
        <f>IF($E93=Sources!$B$1,Sources!$B$13,IF($E93&gt;2,Sources!$B$7,Sources!$B$8))</f>
        <v>Kein Ziel definiert</v>
      </c>
      <c r="J93">
        <v>70</v>
      </c>
    </row>
    <row r="94" spans="1:10" x14ac:dyDescent="0.2">
      <c r="A94" t="s">
        <v>163</v>
      </c>
      <c r="B94" t="s">
        <v>111</v>
      </c>
      <c r="C94" t="str">
        <f>VLOOKUP(B94,'3. Prozessbewertung'!C:G,5,FALSE)</f>
        <v xml:space="preserve">Auswählen…. </v>
      </c>
      <c r="D94" t="str">
        <f>('2. Prozessumfang und Ziele'!C28)</f>
        <v>Ja</v>
      </c>
      <c r="E94" t="str">
        <f>'2. Prozessumfang und Ziele'!D28</f>
        <v xml:space="preserve">Auswählen…. </v>
      </c>
      <c r="F94" t="str">
        <f>IF($E94=Sources!$B$1,Sources!$B$13,Sources!$B$7)</f>
        <v>Kein Ziel definiert</v>
      </c>
      <c r="G94" t="str">
        <f>IF($E94=Sources!$B$1,Sources!$B$13,IF($E94&gt;0,Sources!$B$7,Sources!$B$8))</f>
        <v>Kein Ziel definiert</v>
      </c>
      <c r="H94" t="str">
        <f>IF($E94=Sources!$B$1,Sources!$B$13,IF($E94&gt;1,Sources!$B$7,Sources!$B$8))</f>
        <v>Kein Ziel definiert</v>
      </c>
      <c r="I94" t="str">
        <f>IF($E94=Sources!$B$1,Sources!$B$13,IF($E94&gt;2,Sources!$B$7,Sources!$B$8))</f>
        <v>Kein Ziel definiert</v>
      </c>
      <c r="J94">
        <v>71</v>
      </c>
    </row>
    <row r="95" spans="1:10" x14ac:dyDescent="0.2">
      <c r="A95" t="s">
        <v>163</v>
      </c>
      <c r="B95" t="s">
        <v>112</v>
      </c>
      <c r="C95" t="str">
        <f>VLOOKUP(B95,'3. Prozessbewertung'!C:G,5,FALSE)</f>
        <v xml:space="preserve">Auswählen…. </v>
      </c>
      <c r="D95" t="str">
        <f>('2. Prozessumfang und Ziele'!C28)</f>
        <v>Ja</v>
      </c>
      <c r="E95" t="str">
        <f>'2. Prozessumfang und Ziele'!D28</f>
        <v xml:space="preserve">Auswählen…. </v>
      </c>
      <c r="F95" t="str">
        <f>IF($E95=Sources!$B$1,Sources!$B$13,Sources!$B$7)</f>
        <v>Kein Ziel definiert</v>
      </c>
      <c r="G95" t="str">
        <f>IF($E95=Sources!$B$1,Sources!$B$13,IF($E95&gt;0,Sources!$B$7,Sources!$B$8))</f>
        <v>Kein Ziel definiert</v>
      </c>
      <c r="H95" t="str">
        <f>IF($E95=Sources!$B$1,Sources!$B$13,IF($E95&gt;1,Sources!$B$7,Sources!$B$8))</f>
        <v>Kein Ziel definiert</v>
      </c>
      <c r="I95" t="str">
        <f>IF($E95=Sources!$B$1,Sources!$B$13,IF($E95&gt;2,Sources!$B$7,Sources!$B$8))</f>
        <v>Kein Ziel definiert</v>
      </c>
      <c r="J95">
        <v>72</v>
      </c>
    </row>
    <row r="96" spans="1:10" x14ac:dyDescent="0.2">
      <c r="A96" t="s">
        <v>163</v>
      </c>
      <c r="B96" t="s">
        <v>113</v>
      </c>
      <c r="C96" t="str">
        <f>VLOOKUP(B96,'3. Prozessbewertung'!C:G,5,FALSE)</f>
        <v xml:space="preserve">Auswählen…. </v>
      </c>
      <c r="D96" t="str">
        <f>('2. Prozessumfang und Ziele'!C28)</f>
        <v>Ja</v>
      </c>
      <c r="E96" t="str">
        <f>'2. Prozessumfang und Ziele'!D28</f>
        <v xml:space="preserve">Auswählen…. </v>
      </c>
      <c r="F96" t="str">
        <f>IF($E96=Sources!$B$1,Sources!$B$13,Sources!$B$7)</f>
        <v>Kein Ziel definiert</v>
      </c>
      <c r="G96" t="str">
        <f>IF($E96=Sources!$B$1,Sources!$B$13,IF($E96&gt;0,Sources!$B$7,Sources!$B$8))</f>
        <v>Kein Ziel definiert</v>
      </c>
      <c r="H96" t="str">
        <f>IF($E96=Sources!$B$1,Sources!$B$13,IF($E96&gt;1,Sources!$B$7,Sources!$B$8))</f>
        <v>Kein Ziel definiert</v>
      </c>
      <c r="I96" t="str">
        <f>IF($E96=Sources!$B$1,Sources!$B$13,IF($E96&gt;2,Sources!$B$7,Sources!$B$8))</f>
        <v>Kein Ziel definiert</v>
      </c>
      <c r="J96">
        <v>73</v>
      </c>
    </row>
    <row r="97" spans="1:10" x14ac:dyDescent="0.2">
      <c r="A97" t="s">
        <v>163</v>
      </c>
      <c r="B97" t="s">
        <v>114</v>
      </c>
      <c r="C97" t="str">
        <f>VLOOKUP(B97,'3. Prozessbewertung'!C:G,5,FALSE)</f>
        <v xml:space="preserve">Auswählen…. </v>
      </c>
      <c r="D97" t="str">
        <f>('2. Prozessumfang und Ziele'!C28)</f>
        <v>Ja</v>
      </c>
      <c r="E97" t="str">
        <f>'2. Prozessumfang und Ziele'!D28</f>
        <v xml:space="preserve">Auswählen…. </v>
      </c>
      <c r="F97" t="str">
        <f>IF($E97=Sources!$B$1,Sources!$B$13,Sources!$B$7)</f>
        <v>Kein Ziel definiert</v>
      </c>
      <c r="G97" t="str">
        <f>IF($E97=Sources!$B$1,Sources!$B$13,IF($E97&gt;0,Sources!$B$7,Sources!$B$8))</f>
        <v>Kein Ziel definiert</v>
      </c>
      <c r="H97" t="str">
        <f>IF($E97=Sources!$B$1,Sources!$B$13,IF($E97&gt;1,Sources!$B$7,Sources!$B$8))</f>
        <v>Kein Ziel definiert</v>
      </c>
      <c r="I97" t="str">
        <f>IF($E97=Sources!$B$1,Sources!$B$13,IF($E97&gt;2,Sources!$B$7,Sources!$B$8))</f>
        <v>Kein Ziel definiert</v>
      </c>
      <c r="J97">
        <v>74</v>
      </c>
    </row>
    <row r="98" spans="1:10" x14ac:dyDescent="0.2">
      <c r="A98" t="s">
        <v>163</v>
      </c>
      <c r="B98" t="s">
        <v>115</v>
      </c>
      <c r="C98" t="str">
        <f>VLOOKUP(B98,'3. Prozessbewertung'!C:G,5,FALSE)</f>
        <v xml:space="preserve">Auswählen…. </v>
      </c>
      <c r="D98" t="str">
        <f>('2. Prozessumfang und Ziele'!C28)</f>
        <v>Ja</v>
      </c>
      <c r="E98" t="str">
        <f>'2. Prozessumfang und Ziele'!D28</f>
        <v xml:space="preserve">Auswählen…. </v>
      </c>
      <c r="F98" t="str">
        <f>IF($E98=Sources!$B$1,Sources!$B$13,Sources!$B$7)</f>
        <v>Kein Ziel definiert</v>
      </c>
      <c r="G98" t="str">
        <f>IF($E98=Sources!$B$1,Sources!$B$13,IF($E98&gt;0,Sources!$B$7,Sources!$B$8))</f>
        <v>Kein Ziel definiert</v>
      </c>
      <c r="H98" t="str">
        <f>IF($E98=Sources!$B$1,Sources!$B$13,IF($E98&gt;1,Sources!$B$7,Sources!$B$8))</f>
        <v>Kein Ziel definiert</v>
      </c>
      <c r="I98" t="str">
        <f>IF($E98=Sources!$B$1,Sources!$B$13,IF($E98&gt;2,Sources!$B$7,Sources!$B$8))</f>
        <v>Kein Ziel definiert</v>
      </c>
      <c r="J98">
        <v>75</v>
      </c>
    </row>
    <row r="99" spans="1:10" x14ac:dyDescent="0.2">
      <c r="A99" t="s">
        <v>163</v>
      </c>
      <c r="B99" t="s">
        <v>116</v>
      </c>
      <c r="C99" t="str">
        <f>VLOOKUP(B99,'3. Prozessbewertung'!C:G,5,FALSE)</f>
        <v xml:space="preserve">Auswählen…. </v>
      </c>
      <c r="D99" t="str">
        <f>('2. Prozessumfang und Ziele'!C28)</f>
        <v>Ja</v>
      </c>
      <c r="E99" t="str">
        <f>'2. Prozessumfang und Ziele'!D28</f>
        <v xml:space="preserve">Auswählen…. </v>
      </c>
      <c r="F99" t="str">
        <f>IF($E99=Sources!$B$1,Sources!$B$13,Sources!$B$7)</f>
        <v>Kein Ziel definiert</v>
      </c>
      <c r="G99" t="str">
        <f>IF($E99=Sources!$B$1,Sources!$B$13,IF($E99&gt;0,Sources!$B$7,Sources!$B$8))</f>
        <v>Kein Ziel definiert</v>
      </c>
      <c r="H99" t="str">
        <f>IF($E99=Sources!$B$1,Sources!$B$13,IF($E99&gt;1,Sources!$B$7,Sources!$B$8))</f>
        <v>Kein Ziel definiert</v>
      </c>
      <c r="I99" t="str">
        <f>IF($E99=Sources!$B$1,Sources!$B$13,IF($E99&gt;2,Sources!$B$7,Sources!$B$8))</f>
        <v>Kein Ziel definiert</v>
      </c>
      <c r="J99">
        <v>76</v>
      </c>
    </row>
    <row r="100" spans="1:10" x14ac:dyDescent="0.2">
      <c r="A100" t="s">
        <v>163</v>
      </c>
      <c r="B100" t="s">
        <v>117</v>
      </c>
      <c r="C100" t="str">
        <f>VLOOKUP(B100,'3. Prozessbewertung'!C:G,5,FALSE)</f>
        <v xml:space="preserve">Auswählen…. </v>
      </c>
      <c r="D100" t="str">
        <f>('2. Prozessumfang und Ziele'!C28)</f>
        <v>Ja</v>
      </c>
      <c r="E100" t="str">
        <f>'2. Prozessumfang und Ziele'!D28</f>
        <v xml:space="preserve">Auswählen…. </v>
      </c>
      <c r="F100" t="str">
        <f>IF($E100=Sources!$B$1,Sources!$B$13,Sources!$B$7)</f>
        <v>Kein Ziel definiert</v>
      </c>
      <c r="G100" t="str">
        <f>IF($E100=Sources!$B$1,Sources!$B$13,IF($E100&gt;0,Sources!$B$7,Sources!$B$8))</f>
        <v>Kein Ziel definiert</v>
      </c>
      <c r="H100" t="str">
        <f>IF($E100=Sources!$B$1,Sources!$B$13,IF($E100&gt;1,Sources!$B$7,Sources!$B$8))</f>
        <v>Kein Ziel definiert</v>
      </c>
      <c r="I100" t="str">
        <f>IF($E100=Sources!$B$1,Sources!$B$13,IF($E100&gt;2,Sources!$B$7,Sources!$B$8))</f>
        <v>Kein Ziel definiert</v>
      </c>
      <c r="J100">
        <v>77</v>
      </c>
    </row>
    <row r="101" spans="1:10" x14ac:dyDescent="0.2">
      <c r="A101" t="s">
        <v>164</v>
      </c>
      <c r="B101" t="s">
        <v>119</v>
      </c>
      <c r="C101" t="str">
        <f>VLOOKUP(B101,'3. Prozessbewertung'!C:G,5,FALSE)</f>
        <v xml:space="preserve">Auswählen…. </v>
      </c>
      <c r="D101" t="str">
        <f>('2. Prozessumfang und Ziele'!C29)</f>
        <v>Ja</v>
      </c>
      <c r="E101" t="str">
        <f>'2. Prozessumfang und Ziele'!D29</f>
        <v xml:space="preserve">Auswählen…. </v>
      </c>
      <c r="F101" t="str">
        <f>IF($E101=Sources!$B$1,Sources!$B$13,Sources!$B$7)</f>
        <v>Kein Ziel definiert</v>
      </c>
      <c r="G101" t="str">
        <f>IF($E101=Sources!$B$1,Sources!$B$13,IF($E101&gt;0,Sources!$B$7,Sources!$B$8))</f>
        <v>Kein Ziel definiert</v>
      </c>
      <c r="H101" t="str">
        <f>IF($E101=Sources!$B$1,Sources!$B$13,IF($E101&gt;1,Sources!$B$7,Sources!$B$8))</f>
        <v>Kein Ziel definiert</v>
      </c>
      <c r="I101" t="str">
        <f>IF($E101=Sources!$B$1,Sources!$B$13,IF($E101&gt;2,Sources!$B$7,Sources!$B$8))</f>
        <v>Kein Ziel definiert</v>
      </c>
      <c r="J101">
        <v>78</v>
      </c>
    </row>
    <row r="102" spans="1:10" x14ac:dyDescent="0.2">
      <c r="A102" t="s">
        <v>164</v>
      </c>
      <c r="B102" t="s">
        <v>120</v>
      </c>
      <c r="C102" t="str">
        <f>VLOOKUP(B102,'3. Prozessbewertung'!C:G,5,FALSE)</f>
        <v xml:space="preserve">Auswählen…. </v>
      </c>
      <c r="D102" t="str">
        <f>('2. Prozessumfang und Ziele'!C29)</f>
        <v>Ja</v>
      </c>
      <c r="E102" t="str">
        <f>'2. Prozessumfang und Ziele'!D29</f>
        <v xml:space="preserve">Auswählen…. </v>
      </c>
      <c r="F102" t="str">
        <f>IF($E102=Sources!$B$1,Sources!$B$13,Sources!$B$7)</f>
        <v>Kein Ziel definiert</v>
      </c>
      <c r="G102" t="str">
        <f>IF($E102=Sources!$B$1,Sources!$B$13,IF($E102&gt;0,Sources!$B$7,Sources!$B$8))</f>
        <v>Kein Ziel definiert</v>
      </c>
      <c r="H102" t="str">
        <f>IF($E102=Sources!$B$1,Sources!$B$13,IF($E102&gt;1,Sources!$B$7,Sources!$B$8))</f>
        <v>Kein Ziel definiert</v>
      </c>
      <c r="I102" t="str">
        <f>IF($E102=Sources!$B$1,Sources!$B$13,IF($E102&gt;2,Sources!$B$7,Sources!$B$8))</f>
        <v>Kein Ziel definiert</v>
      </c>
      <c r="J102">
        <v>79</v>
      </c>
    </row>
    <row r="103" spans="1:10" x14ac:dyDescent="0.2">
      <c r="A103" t="s">
        <v>164</v>
      </c>
      <c r="B103" t="s">
        <v>121</v>
      </c>
      <c r="C103" t="str">
        <f>VLOOKUP(B103,'3. Prozessbewertung'!C:G,5,FALSE)</f>
        <v xml:space="preserve">Auswählen…. </v>
      </c>
      <c r="D103" t="str">
        <f>('2. Prozessumfang und Ziele'!C29)</f>
        <v>Ja</v>
      </c>
      <c r="E103" t="str">
        <f>'2. Prozessumfang und Ziele'!D29</f>
        <v xml:space="preserve">Auswählen…. </v>
      </c>
      <c r="F103" t="str">
        <f>IF($E103=Sources!$B$1,Sources!$B$13,Sources!$B$7)</f>
        <v>Kein Ziel definiert</v>
      </c>
      <c r="G103" t="str">
        <f>IF($E103=Sources!$B$1,Sources!$B$13,IF($E103&gt;0,Sources!$B$7,Sources!$B$8))</f>
        <v>Kein Ziel definiert</v>
      </c>
      <c r="H103" t="str">
        <f>IF($E103=Sources!$B$1,Sources!$B$13,IF($E103&gt;1,Sources!$B$7,Sources!$B$8))</f>
        <v>Kein Ziel definiert</v>
      </c>
      <c r="I103" t="str">
        <f>IF($E103=Sources!$B$1,Sources!$B$13,IF($E103&gt;2,Sources!$B$7,Sources!$B$8))</f>
        <v>Kein Ziel definiert</v>
      </c>
      <c r="J103">
        <v>80</v>
      </c>
    </row>
    <row r="104" spans="1:10" x14ac:dyDescent="0.2">
      <c r="A104" t="s">
        <v>164</v>
      </c>
      <c r="B104" t="s">
        <v>122</v>
      </c>
      <c r="C104" t="str">
        <f>VLOOKUP(B104,'3. Prozessbewertung'!C:G,5,FALSE)</f>
        <v xml:space="preserve">Auswählen…. </v>
      </c>
      <c r="D104" t="str">
        <f>('2. Prozessumfang und Ziele'!C29)</f>
        <v>Ja</v>
      </c>
      <c r="E104" t="str">
        <f>'2. Prozessumfang und Ziele'!D29</f>
        <v xml:space="preserve">Auswählen…. </v>
      </c>
      <c r="F104" t="str">
        <f>IF($E104=Sources!$B$1,Sources!$B$13,Sources!$B$7)</f>
        <v>Kein Ziel definiert</v>
      </c>
      <c r="G104" t="str">
        <f>IF($E104=Sources!$B$1,Sources!$B$13,IF($E104&gt;0,Sources!$B$7,Sources!$B$8))</f>
        <v>Kein Ziel definiert</v>
      </c>
      <c r="H104" t="str">
        <f>IF($E104=Sources!$B$1,Sources!$B$13,IF($E104&gt;1,Sources!$B$7,Sources!$B$8))</f>
        <v>Kein Ziel definiert</v>
      </c>
      <c r="I104" t="str">
        <f>IF($E104=Sources!$B$1,Sources!$B$13,IF($E104&gt;2,Sources!$B$7,Sources!$B$8))</f>
        <v>Kein Ziel definiert</v>
      </c>
      <c r="J104">
        <v>81</v>
      </c>
    </row>
    <row r="105" spans="1:10" x14ac:dyDescent="0.2">
      <c r="A105" t="s">
        <v>164</v>
      </c>
      <c r="B105" t="s">
        <v>123</v>
      </c>
      <c r="C105" t="str">
        <f>VLOOKUP(B105,'3. Prozessbewertung'!C:G,5,FALSE)</f>
        <v xml:space="preserve">Auswählen…. </v>
      </c>
      <c r="D105" t="str">
        <f>('2. Prozessumfang und Ziele'!C29)</f>
        <v>Ja</v>
      </c>
      <c r="E105" t="str">
        <f>'2. Prozessumfang und Ziele'!D29</f>
        <v xml:space="preserve">Auswählen…. </v>
      </c>
      <c r="F105" t="str">
        <f>IF($E105=Sources!$B$1,Sources!$B$13,Sources!$B$7)</f>
        <v>Kein Ziel definiert</v>
      </c>
      <c r="G105" t="str">
        <f>IF($E105=Sources!$B$1,Sources!$B$13,IF($E105&gt;0,Sources!$B$7,Sources!$B$8))</f>
        <v>Kein Ziel definiert</v>
      </c>
      <c r="H105" t="str">
        <f>IF($E105=Sources!$B$1,Sources!$B$13,IF($E105&gt;1,Sources!$B$7,Sources!$B$8))</f>
        <v>Kein Ziel definiert</v>
      </c>
      <c r="I105" t="str">
        <f>IF($E105=Sources!$B$1,Sources!$B$13,IF($E105&gt;2,Sources!$B$7,Sources!$B$8))</f>
        <v>Kein Ziel definiert</v>
      </c>
      <c r="J105">
        <v>82</v>
      </c>
    </row>
    <row r="106" spans="1:10" x14ac:dyDescent="0.2">
      <c r="A106" t="s">
        <v>164</v>
      </c>
      <c r="B106" t="s">
        <v>124</v>
      </c>
      <c r="C106" t="str">
        <f>VLOOKUP(B106,'3. Prozessbewertung'!C:G,5,FALSE)</f>
        <v xml:space="preserve">Auswählen…. </v>
      </c>
      <c r="D106" t="str">
        <f>('2. Prozessumfang und Ziele'!C29)</f>
        <v>Ja</v>
      </c>
      <c r="E106" t="str">
        <f>'2. Prozessumfang und Ziele'!D29</f>
        <v xml:space="preserve">Auswählen…. </v>
      </c>
      <c r="F106" t="str">
        <f>IF($E106=Sources!$B$1,Sources!$B$13,Sources!$B$7)</f>
        <v>Kein Ziel definiert</v>
      </c>
      <c r="G106" t="str">
        <f>IF($E106=Sources!$B$1,Sources!$B$13,IF($E106&gt;0,Sources!$B$7,Sources!$B$8))</f>
        <v>Kein Ziel definiert</v>
      </c>
      <c r="H106" t="str">
        <f>IF($E106=Sources!$B$1,Sources!$B$13,IF($E106&gt;1,Sources!$B$7,Sources!$B$8))</f>
        <v>Kein Ziel definiert</v>
      </c>
      <c r="I106" t="str">
        <f>IF($E106=Sources!$B$1,Sources!$B$13,IF($E106&gt;2,Sources!$B$7,Sources!$B$8))</f>
        <v>Kein Ziel definiert</v>
      </c>
      <c r="J106">
        <v>83</v>
      </c>
    </row>
    <row r="107" spans="1:10" x14ac:dyDescent="0.2">
      <c r="A107" t="s">
        <v>165</v>
      </c>
      <c r="B107" t="s">
        <v>126</v>
      </c>
      <c r="C107" t="str">
        <f>VLOOKUP(B107,'3. Prozessbewertung'!C:G,5,FALSE)</f>
        <v xml:space="preserve">Auswählen…. </v>
      </c>
      <c r="D107" t="str">
        <f>('2. Prozessumfang und Ziele'!C30)</f>
        <v>Ja</v>
      </c>
      <c r="E107" t="str">
        <f>'2. Prozessumfang und Ziele'!D30</f>
        <v xml:space="preserve">Auswählen…. </v>
      </c>
      <c r="F107" t="str">
        <f>IF($E107=Sources!$B$1,Sources!$B$13,Sources!$B$7)</f>
        <v>Kein Ziel definiert</v>
      </c>
      <c r="G107" t="str">
        <f>IF($E107=Sources!$B$1,Sources!$B$13,IF($E107&gt;0,Sources!$B$7,Sources!$B$8))</f>
        <v>Kein Ziel definiert</v>
      </c>
      <c r="H107" t="str">
        <f>IF($E107=Sources!$B$1,Sources!$B$13,IF($E107&gt;1,Sources!$B$7,Sources!$B$8))</f>
        <v>Kein Ziel definiert</v>
      </c>
      <c r="I107" t="str">
        <f>IF($E107=Sources!$B$1,Sources!$B$13,IF($E107&gt;2,Sources!$B$7,Sources!$B$8))</f>
        <v>Kein Ziel definiert</v>
      </c>
      <c r="J107">
        <v>84</v>
      </c>
    </row>
    <row r="108" spans="1:10" x14ac:dyDescent="0.2">
      <c r="A108" t="s">
        <v>165</v>
      </c>
      <c r="B108" t="s">
        <v>127</v>
      </c>
      <c r="C108" t="str">
        <f>VLOOKUP(B108,'3. Prozessbewertung'!C:G,5,FALSE)</f>
        <v xml:space="preserve">Auswählen…. </v>
      </c>
      <c r="D108" t="str">
        <f>('2. Prozessumfang und Ziele'!C30)</f>
        <v>Ja</v>
      </c>
      <c r="E108" t="str">
        <f>'2. Prozessumfang und Ziele'!D30</f>
        <v xml:space="preserve">Auswählen…. </v>
      </c>
      <c r="F108" t="str">
        <f>IF($E108=Sources!$B$1,Sources!$B$13,Sources!$B$7)</f>
        <v>Kein Ziel definiert</v>
      </c>
      <c r="G108" t="str">
        <f>IF($E108=Sources!$B$1,Sources!$B$13,IF($E108&gt;0,Sources!$B$7,Sources!$B$8))</f>
        <v>Kein Ziel definiert</v>
      </c>
      <c r="H108" t="str">
        <f>IF($E108=Sources!$B$1,Sources!$B$13,IF($E108&gt;1,Sources!$B$7,Sources!$B$8))</f>
        <v>Kein Ziel definiert</v>
      </c>
      <c r="I108" t="str">
        <f>IF($E108=Sources!$B$1,Sources!$B$13,IF($E108&gt;2,Sources!$B$7,Sources!$B$8))</f>
        <v>Kein Ziel definiert</v>
      </c>
      <c r="J108">
        <v>85</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13"/>
  <sheetViews>
    <sheetView workbookViewId="0">
      <selection activeCell="B14" sqref="B14"/>
    </sheetView>
  </sheetViews>
  <sheetFormatPr baseColWidth="10" defaultRowHeight="15" x14ac:dyDescent="0.2"/>
  <sheetData>
    <row r="1" spans="2:2" ht="16" x14ac:dyDescent="0.2">
      <c r="B1" s="80" t="s">
        <v>282</v>
      </c>
    </row>
    <row r="2" spans="2:2" x14ac:dyDescent="0.2">
      <c r="B2">
        <v>0</v>
      </c>
    </row>
    <row r="3" spans="2:2" x14ac:dyDescent="0.2">
      <c r="B3">
        <v>1</v>
      </c>
    </row>
    <row r="4" spans="2:2" x14ac:dyDescent="0.2">
      <c r="B4">
        <v>2</v>
      </c>
    </row>
    <row r="5" spans="2:2" x14ac:dyDescent="0.2">
      <c r="B5">
        <v>3</v>
      </c>
    </row>
    <row r="7" spans="2:2" x14ac:dyDescent="0.2">
      <c r="B7" t="s">
        <v>280</v>
      </c>
    </row>
    <row r="8" spans="2:2" x14ac:dyDescent="0.2">
      <c r="B8" t="s">
        <v>281</v>
      </c>
    </row>
    <row r="13" spans="2:2" x14ac:dyDescent="0.2">
      <c r="B13" t="s">
        <v>283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1. Einleitung</vt:lpstr>
      <vt:lpstr>2. Prozessumfang und Ziele</vt:lpstr>
      <vt:lpstr>3. Prozessbewertung</vt:lpstr>
      <vt:lpstr>4. Prozessreife-Ergebnis</vt:lpstr>
      <vt:lpstr>ResultsProcessing</vt:lpstr>
      <vt:lpstr>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Gero</dc:creator>
  <cp:lastModifiedBy>Michael Brenner</cp:lastModifiedBy>
  <dcterms:created xsi:type="dcterms:W3CDTF">2016-10-18T09:52:30Z</dcterms:created>
  <dcterms:modified xsi:type="dcterms:W3CDTF">2023-08-18T13:45:10Z</dcterms:modified>
</cp:coreProperties>
</file>